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UO0884\20_OCPE\Relevé statistique\2024\Tableaux à actualiser\"/>
    </mc:Choice>
  </mc:AlternateContent>
  <bookViews>
    <workbookView xWindow="360" yWindow="420" windowWidth="28272" windowHeight="12300"/>
  </bookViews>
  <sheets>
    <sheet name="2024" sheetId="12" r:id="rId1"/>
    <sheet name="2023" sheetId="11" r:id="rId2"/>
    <sheet name="2022" sheetId="10" r:id="rId3"/>
    <sheet name="2021" sheetId="9" r:id="rId4"/>
    <sheet name="2020" sheetId="8" r:id="rId5"/>
    <sheet name="2019" sheetId="7" r:id="rId6"/>
    <sheet name="2018" sheetId="6" r:id="rId7"/>
    <sheet name="2017" sheetId="4" r:id="rId8"/>
    <sheet name="2016" sheetId="3" r:id="rId9"/>
    <sheet name="2015" sheetId="2" r:id="rId10"/>
    <sheet name="2014" sheetId="1" r:id="rId11"/>
    <sheet name="Définitions" sheetId="5" r:id="rId12"/>
  </sheets>
  <definedNames>
    <definedName name="_xlnm.Print_Titles" localSheetId="10">'2014'!$1:$9</definedName>
    <definedName name="_xlnm.Print_Titles" localSheetId="9">'2015'!$1:$9</definedName>
    <definedName name="_xlnm.Print_Titles" localSheetId="8">'2016'!$1:$9</definedName>
    <definedName name="_xlnm.Print_Titles" localSheetId="7">'2017'!$1:$9</definedName>
    <definedName name="_xlnm.Print_Titles" localSheetId="6">'2018'!$1:$9</definedName>
    <definedName name="_xlnm.Print_Titles" localSheetId="5">'2019'!$1:$9</definedName>
    <definedName name="_xlnm.Print_Titles" localSheetId="4">'2020'!$1:$9</definedName>
    <definedName name="_xlnm.Print_Titles" localSheetId="3">'2021'!$1:$9</definedName>
    <definedName name="_xlnm.Print_Titles" localSheetId="2">'2022'!$1:$9</definedName>
    <definedName name="_xlnm.Print_Titles" localSheetId="1">'2023'!$1:$9</definedName>
    <definedName name="_xlnm.Print_Titles" localSheetId="0">'2024'!$1:$9</definedName>
    <definedName name="_xlnm.Print_Area" localSheetId="10">'2014'!$A$1:$D$116</definedName>
    <definedName name="_xlnm.Print_Area" localSheetId="9">'2015'!$A$1:$D$107</definedName>
    <definedName name="_xlnm.Print_Area" localSheetId="8">'2016'!$A$1:$D$109</definedName>
    <definedName name="_xlnm.Print_Area" localSheetId="7">'2017'!$A$1:$D$104</definedName>
    <definedName name="_xlnm.Print_Area" localSheetId="6">'2018'!$A$1:$D$105</definedName>
    <definedName name="_xlnm.Print_Area" localSheetId="5">'2019'!$A$1:$D$111</definedName>
    <definedName name="_xlnm.Print_Area" localSheetId="4">'2020'!$A$1:$D$107</definedName>
    <definedName name="_xlnm.Print_Area" localSheetId="3">'2021'!$A$1:$D$109</definedName>
    <definedName name="_xlnm.Print_Area" localSheetId="2">'2022'!$A$1:$D$105</definedName>
    <definedName name="_xlnm.Print_Area" localSheetId="1">'2023'!$A$1:$D$103</definedName>
    <definedName name="_xlnm.Print_Area" localSheetId="0">'2024'!$A$1:$D$124</definedName>
  </definedNames>
  <calcPr calcId="162913"/>
</workbook>
</file>

<file path=xl/calcChain.xml><?xml version="1.0" encoding="utf-8"?>
<calcChain xmlns="http://schemas.openxmlformats.org/spreadsheetml/2006/main">
  <c r="D103" i="12" l="1"/>
  <c r="D62" i="12"/>
  <c r="D14" i="12"/>
  <c r="D44" i="12"/>
  <c r="D27" i="12"/>
  <c r="D51" i="12" l="1"/>
  <c r="D105" i="12" l="1"/>
  <c r="D80" i="12"/>
  <c r="D104" i="12" s="1"/>
  <c r="D64" i="12"/>
  <c r="D59" i="12"/>
  <c r="D53" i="12"/>
  <c r="D49" i="12"/>
  <c r="D42" i="12"/>
  <c r="D40" i="12"/>
  <c r="D38" i="12"/>
  <c r="D46" i="12" s="1"/>
  <c r="D36" i="12"/>
  <c r="D32" i="12"/>
  <c r="D29" i="12"/>
  <c r="D24" i="12"/>
  <c r="D20" i="12"/>
  <c r="D18" i="12"/>
  <c r="D12" i="12"/>
  <c r="D45" i="12" l="1"/>
  <c r="D65" i="12"/>
  <c r="D28" i="12"/>
  <c r="D107" i="12"/>
  <c r="D92" i="11"/>
  <c r="D71" i="11"/>
  <c r="D57" i="11"/>
  <c r="D106" i="12" l="1"/>
  <c r="D94" i="11"/>
  <c r="D93" i="11"/>
  <c r="D55" i="11"/>
  <c r="D53" i="11"/>
  <c r="D47" i="11"/>
  <c r="D45" i="11"/>
  <c r="D40" i="11"/>
  <c r="D38" i="11"/>
  <c r="D36" i="11"/>
  <c r="D42" i="11" s="1"/>
  <c r="D34" i="11"/>
  <c r="D30" i="11"/>
  <c r="D25" i="11"/>
  <c r="D27" i="11" s="1"/>
  <c r="D23" i="11"/>
  <c r="D19" i="11"/>
  <c r="D17" i="11"/>
  <c r="D13" i="11"/>
  <c r="D26" i="11" l="1"/>
  <c r="D58" i="11"/>
  <c r="D41" i="11"/>
  <c r="D96" i="11"/>
  <c r="D95" i="11" l="1"/>
  <c r="D98" i="10" l="1"/>
  <c r="D64" i="10"/>
  <c r="D60" i="10"/>
  <c r="D94" i="10"/>
  <c r="D96" i="10" s="1"/>
  <c r="D75" i="10"/>
  <c r="D95" i="10" s="1"/>
  <c r="D63" i="10"/>
  <c r="D58" i="10"/>
  <c r="D52" i="10"/>
  <c r="D50" i="10"/>
  <c r="D48" i="10"/>
  <c r="D42" i="10"/>
  <c r="D40" i="10"/>
  <c r="D38" i="10"/>
  <c r="D44" i="10" s="1"/>
  <c r="D36" i="10"/>
  <c r="D31" i="10"/>
  <c r="D26" i="10"/>
  <c r="D28" i="10" s="1"/>
  <c r="D24" i="10"/>
  <c r="D20" i="10"/>
  <c r="D18" i="10"/>
  <c r="D14" i="10"/>
  <c r="D27" i="10" s="1"/>
  <c r="D43" i="10" l="1"/>
  <c r="D97" i="10" s="1"/>
  <c r="D101" i="9"/>
  <c r="D14" i="9" l="1"/>
  <c r="D98" i="9"/>
  <c r="D100" i="9"/>
  <c r="D77" i="9"/>
  <c r="D99" i="9" s="1"/>
  <c r="D65" i="9"/>
  <c r="D62" i="9"/>
  <c r="D58" i="9"/>
  <c r="D56" i="9"/>
  <c r="D54" i="9"/>
  <c r="D47" i="9"/>
  <c r="D45" i="9"/>
  <c r="D43" i="9"/>
  <c r="D49" i="9"/>
  <c r="D41" i="9"/>
  <c r="D36" i="9"/>
  <c r="D31" i="9"/>
  <c r="D33" i="9"/>
  <c r="D29" i="9"/>
  <c r="D24" i="9"/>
  <c r="D22" i="9"/>
  <c r="D18" i="9"/>
  <c r="D16" i="9"/>
  <c r="D32" i="9"/>
  <c r="D66" i="9"/>
  <c r="D48" i="9"/>
  <c r="D102" i="9"/>
  <c r="D99" i="8"/>
  <c r="D60" i="8"/>
  <c r="D63" i="8"/>
  <c r="D96" i="8"/>
  <c r="D98" i="8"/>
  <c r="D73" i="8"/>
  <c r="D97" i="8"/>
  <c r="D56" i="8"/>
  <c r="D54" i="8"/>
  <c r="D52" i="8"/>
  <c r="D64" i="8"/>
  <c r="D45" i="8"/>
  <c r="D43" i="8"/>
  <c r="D41" i="8"/>
  <c r="D47" i="8"/>
  <c r="D39" i="8"/>
  <c r="D35" i="8"/>
  <c r="D30" i="8"/>
  <c r="D32" i="8"/>
  <c r="D28" i="8"/>
  <c r="D23" i="8"/>
  <c r="D21" i="8"/>
  <c r="D17" i="8"/>
  <c r="D15" i="8"/>
  <c r="D13" i="8"/>
  <c r="D46" i="8"/>
  <c r="D31" i="8"/>
  <c r="D100" i="8"/>
  <c r="D100" i="7"/>
  <c r="D30" i="7"/>
  <c r="D109" i="1"/>
  <c r="D72" i="1"/>
  <c r="D71" i="1"/>
  <c r="D47" i="1"/>
  <c r="D110" i="1"/>
  <c r="D46" i="1"/>
  <c r="D39" i="2"/>
  <c r="D17" i="7"/>
  <c r="D47" i="7"/>
  <c r="D35" i="7"/>
  <c r="D45" i="7"/>
  <c r="D68" i="7"/>
  <c r="D43" i="7"/>
  <c r="D66" i="7"/>
  <c r="D39" i="7"/>
  <c r="D48" i="7"/>
  <c r="D102" i="7"/>
  <c r="D78" i="7"/>
  <c r="D101" i="7"/>
  <c r="D64" i="7"/>
  <c r="D58" i="7"/>
  <c r="D56" i="7"/>
  <c r="D54" i="7"/>
  <c r="D41" i="7"/>
  <c r="D49" i="7"/>
  <c r="D32" i="7"/>
  <c r="D28" i="7"/>
  <c r="D23" i="7"/>
  <c r="D21" i="7"/>
  <c r="D15" i="7"/>
  <c r="D13" i="7"/>
  <c r="D40" i="6"/>
  <c r="D44" i="6"/>
  <c r="D38" i="6"/>
  <c r="D43" i="6"/>
  <c r="D69" i="7"/>
  <c r="D31" i="7"/>
  <c r="D104" i="7"/>
  <c r="D72" i="6"/>
  <c r="D59" i="6"/>
  <c r="D103" i="7"/>
  <c r="D49" i="6"/>
  <c r="D23" i="6"/>
  <c r="D94" i="6"/>
  <c r="D96" i="6"/>
  <c r="D34" i="6"/>
  <c r="D95" i="6"/>
  <c r="D51" i="6"/>
  <c r="D53" i="6"/>
  <c r="D62" i="6"/>
  <c r="D15" i="6"/>
  <c r="D19" i="6"/>
  <c r="D25" i="6"/>
  <c r="D30" i="6"/>
  <c r="D17" i="6"/>
  <c r="D33" i="4"/>
  <c r="D19" i="4"/>
  <c r="D93" i="4"/>
  <c r="D95" i="4"/>
  <c r="D97" i="4"/>
  <c r="D71" i="4"/>
  <c r="D94" i="4"/>
  <c r="D62" i="4"/>
  <c r="D59" i="4"/>
  <c r="D54" i="4"/>
  <c r="D52" i="4"/>
  <c r="D50" i="4"/>
  <c r="D63" i="4"/>
  <c r="D39" i="4"/>
  <c r="D43" i="4"/>
  <c r="D37" i="4"/>
  <c r="D42" i="4"/>
  <c r="D29" i="4"/>
  <c r="D32" i="4"/>
  <c r="D24" i="4"/>
  <c r="D22" i="4"/>
  <c r="D16" i="4"/>
  <c r="D14" i="4"/>
  <c r="D15" i="3"/>
  <c r="D36" i="3"/>
  <c r="D55" i="3"/>
  <c r="D27" i="3"/>
  <c r="D22" i="3"/>
  <c r="D20" i="3"/>
  <c r="D13" i="3"/>
  <c r="D40" i="3"/>
  <c r="D45" i="3"/>
  <c r="D98" i="3"/>
  <c r="D100" i="3"/>
  <c r="D102" i="3"/>
  <c r="D73" i="3"/>
  <c r="D99" i="3"/>
  <c r="D64" i="3"/>
  <c r="D61" i="3"/>
  <c r="D57" i="3"/>
  <c r="D53" i="3"/>
  <c r="D42" i="3"/>
  <c r="D46" i="3"/>
  <c r="D32" i="3"/>
  <c r="D25" i="3"/>
  <c r="D18" i="3"/>
  <c r="D96" i="2"/>
  <c r="D98" i="2"/>
  <c r="D100" i="2"/>
  <c r="D68" i="2"/>
  <c r="D97" i="2"/>
  <c r="D60" i="2"/>
  <c r="D57" i="2"/>
  <c r="D50" i="2"/>
  <c r="D52" i="2"/>
  <c r="D46" i="2"/>
  <c r="D36" i="2"/>
  <c r="D40" i="2"/>
  <c r="D31" i="2"/>
  <c r="D27" i="2"/>
  <c r="D20" i="2"/>
  <c r="D15" i="2"/>
  <c r="D12" i="2"/>
  <c r="D30" i="2"/>
  <c r="D96" i="4"/>
  <c r="D97" i="6"/>
  <c r="D35" i="3"/>
  <c r="D61" i="2"/>
  <c r="D99" i="2"/>
  <c r="D98" i="6"/>
  <c r="D65" i="3"/>
  <c r="D101" i="3"/>
  <c r="D63" i="6"/>
  <c r="D33" i="6"/>
</calcChain>
</file>

<file path=xl/sharedStrings.xml><?xml version="1.0" encoding="utf-8"?>
<sst xmlns="http://schemas.openxmlformats.org/spreadsheetml/2006/main" count="1554" uniqueCount="210">
  <si>
    <t>Sources de financement</t>
  </si>
  <si>
    <t>Type de SPE</t>
  </si>
  <si>
    <t>SPE non municipalisées</t>
  </si>
  <si>
    <t>CFF</t>
  </si>
  <si>
    <t>SPE-PE</t>
  </si>
  <si>
    <t>Nombre de places SPE-PE</t>
  </si>
  <si>
    <t>Etat de Genève</t>
  </si>
  <si>
    <r>
      <t>Edmond Kaiser</t>
    </r>
    <r>
      <rPr>
        <vertAlign val="superscript"/>
        <sz val="9"/>
        <rFont val="Arial Narrow"/>
        <family val="2"/>
      </rPr>
      <t xml:space="preserve"> (6)</t>
    </r>
  </si>
  <si>
    <t>Hospice général</t>
  </si>
  <si>
    <t>HUG</t>
  </si>
  <si>
    <t>HUG - Site Magnolias, Belle Idée</t>
  </si>
  <si>
    <t>HUG - Site Kangourous</t>
  </si>
  <si>
    <t>SIG</t>
  </si>
  <si>
    <t>Université de Genève</t>
  </si>
  <si>
    <t>SPE-PR</t>
  </si>
  <si>
    <t>Nombre de places SPE-PR</t>
  </si>
  <si>
    <t>Nombre total de places SPE-PE</t>
  </si>
  <si>
    <t>Nombre total de places SPE-PR</t>
  </si>
  <si>
    <t>Entreprises</t>
  </si>
  <si>
    <t>CERN</t>
  </si>
  <si>
    <t>L'Association du personnel du CERN</t>
  </si>
  <si>
    <t>CICR</t>
  </si>
  <si>
    <t>Crédit Suisse</t>
  </si>
  <si>
    <t>Menthe à l'eau</t>
  </si>
  <si>
    <t>FER / FSPG</t>
  </si>
  <si>
    <t>Coccinelles</t>
  </si>
  <si>
    <t>Grenadine</t>
  </si>
  <si>
    <t>Grillons</t>
  </si>
  <si>
    <t>Prés Verts</t>
  </si>
  <si>
    <t>Firmenich</t>
  </si>
  <si>
    <t>Petitgrain</t>
  </si>
  <si>
    <t>HSBC</t>
  </si>
  <si>
    <t>Procter &amp; Gamble</t>
  </si>
  <si>
    <t>RTS</t>
  </si>
  <si>
    <t>Aucune subvention</t>
  </si>
  <si>
    <t>Ecole suédoise de Genève</t>
  </si>
  <si>
    <t>Moineaux</t>
  </si>
  <si>
    <t>Scoubidou</t>
  </si>
  <si>
    <t>Arlequin</t>
  </si>
  <si>
    <t>Bell One World Nursery School</t>
  </si>
  <si>
    <t>Bocage</t>
  </si>
  <si>
    <t>Chat Botté</t>
  </si>
  <si>
    <t>Collège du Léman</t>
  </si>
  <si>
    <t>Ecole Mosaic</t>
  </si>
  <si>
    <t>Eveil Montessori</t>
  </si>
  <si>
    <t>Externat Catholique des Glacis</t>
  </si>
  <si>
    <t>Forêt enchantée</t>
  </si>
  <si>
    <t>Gan Habad</t>
  </si>
  <si>
    <t>Gan-Yeladim C.I.G.</t>
  </si>
  <si>
    <t>Graffiti</t>
  </si>
  <si>
    <t>Gymborée</t>
  </si>
  <si>
    <t>Maison Bleue</t>
  </si>
  <si>
    <t>Maison des enfants (Meyrin)</t>
  </si>
  <si>
    <t>Mille et une Pattes</t>
  </si>
  <si>
    <t>Montfleury</t>
  </si>
  <si>
    <t>Orquidea</t>
  </si>
  <si>
    <t>Petit Bois</t>
  </si>
  <si>
    <t>Pipotin</t>
  </si>
  <si>
    <t>Rudolf Steiner</t>
  </si>
  <si>
    <t>Tulipiers</t>
  </si>
  <si>
    <t>Source : OCPE/SRED - Relevé statistique auprès des structures d'accueil de la petite enfance (octobre 2014)</t>
  </si>
  <si>
    <t>Accueil collectif préscolaire</t>
  </si>
  <si>
    <t>Source : OCPE/SRED - Relevé statistique auprès des structures d'accueil de la petite enfance (décembre 2015)</t>
  </si>
  <si>
    <t>HUG - Site Magnolias</t>
  </si>
  <si>
    <t>Japan Tobacco International</t>
  </si>
  <si>
    <t>Lolilola</t>
  </si>
  <si>
    <t>Gan-Yeladim</t>
  </si>
  <si>
    <t>Bicyclette</t>
  </si>
  <si>
    <t>Source : OCPE/SRED - Relevé statistique auprès des structures d'accueil de la petite enfance (décembre 2016)</t>
  </si>
  <si>
    <t>EPFL</t>
  </si>
  <si>
    <t>Little Green House</t>
  </si>
  <si>
    <t>Bell One</t>
  </si>
  <si>
    <t>Source : OCPE/SRED - Relevé statistique auprès des structures d'accueil de la petite enfance (décembre 2017)</t>
  </si>
  <si>
    <t>Castagnettes</t>
  </si>
  <si>
    <r>
      <t xml:space="preserve">N places 
financées par SPE </t>
    </r>
    <r>
      <rPr>
        <b/>
        <vertAlign val="superscript"/>
        <sz val="9"/>
        <rFont val="Arial Narrow"/>
        <family val="2"/>
      </rPr>
      <t>(1)</t>
    </r>
  </si>
  <si>
    <t>SPE</t>
  </si>
  <si>
    <t>Nombre de places d'accueil collectif dans les structures à prestations élargies et à prestations restreintes selon</t>
  </si>
  <si>
    <r>
      <t xml:space="preserve">Institutions de droit public </t>
    </r>
    <r>
      <rPr>
        <b/>
        <vertAlign val="superscript"/>
        <sz val="9"/>
        <rFont val="Arial Narrow"/>
        <family val="2"/>
      </rPr>
      <t>(2)</t>
    </r>
  </si>
  <si>
    <r>
      <t xml:space="preserve">Edmond Kaiser </t>
    </r>
    <r>
      <rPr>
        <vertAlign val="superscript"/>
        <sz val="9"/>
        <rFont val="Arial Narrow"/>
        <family val="2"/>
      </rPr>
      <t>(3)</t>
    </r>
  </si>
  <si>
    <r>
      <t>Jonction</t>
    </r>
    <r>
      <rPr>
        <vertAlign val="superscript"/>
        <sz val="9"/>
        <rFont val="Arial Narrow"/>
        <family val="2"/>
      </rPr>
      <t xml:space="preserve"> (3)</t>
    </r>
  </si>
  <si>
    <r>
      <t xml:space="preserve">Nichée </t>
    </r>
    <r>
      <rPr>
        <vertAlign val="superscript"/>
        <sz val="9"/>
        <rFont val="Arial Narrow"/>
        <family val="2"/>
      </rPr>
      <t>(3)</t>
    </r>
  </si>
  <si>
    <r>
      <t xml:space="preserve">Crescendo </t>
    </r>
    <r>
      <rPr>
        <vertAlign val="superscript"/>
        <sz val="9"/>
        <rFont val="Arial Narrow"/>
        <family val="2"/>
      </rPr>
      <t>(3)</t>
    </r>
  </si>
  <si>
    <r>
      <t xml:space="preserve">Arabelle </t>
    </r>
    <r>
      <rPr>
        <vertAlign val="superscript"/>
        <sz val="9"/>
        <rFont val="Arial Narrow"/>
        <family val="2"/>
      </rPr>
      <t>(3)</t>
    </r>
  </si>
  <si>
    <r>
      <t xml:space="preserve">Cigogne </t>
    </r>
    <r>
      <rPr>
        <vertAlign val="superscript"/>
        <sz val="9"/>
        <rFont val="Arial Narrow"/>
        <family val="2"/>
      </rPr>
      <t>(3)</t>
    </r>
  </si>
  <si>
    <r>
      <t xml:space="preserve">Libellules (PE) </t>
    </r>
    <r>
      <rPr>
        <vertAlign val="superscript"/>
        <sz val="9"/>
        <rFont val="Arial Narrow"/>
        <family val="2"/>
      </rPr>
      <t>(3)</t>
    </r>
  </si>
  <si>
    <r>
      <t xml:space="preserve">Allobroges </t>
    </r>
    <r>
      <rPr>
        <vertAlign val="superscript"/>
        <sz val="9"/>
        <rFont val="Arial Narrow"/>
        <family val="2"/>
      </rPr>
      <t>(3)</t>
    </r>
  </si>
  <si>
    <r>
      <t xml:space="preserve">Baud-Bovy </t>
    </r>
    <r>
      <rPr>
        <vertAlign val="superscript"/>
        <sz val="9"/>
        <rFont val="Arial Narrow"/>
        <family val="2"/>
      </rPr>
      <t>(3)</t>
    </r>
  </si>
  <si>
    <r>
      <t xml:space="preserve">Lina Stern </t>
    </r>
    <r>
      <rPr>
        <vertAlign val="superscript"/>
        <sz val="9"/>
        <rFont val="Arial Narrow"/>
        <family val="2"/>
      </rPr>
      <t>(3)</t>
    </r>
  </si>
  <si>
    <r>
      <t xml:space="preserve">Cheval Blanc </t>
    </r>
    <r>
      <rPr>
        <vertAlign val="superscript"/>
        <sz val="9"/>
        <rFont val="Arial Narrow"/>
        <family val="2"/>
      </rPr>
      <t>(3)</t>
    </r>
  </si>
  <si>
    <r>
      <t>Champs-Fréchets</t>
    </r>
    <r>
      <rPr>
        <vertAlign val="superscript"/>
        <sz val="9"/>
        <rFont val="Arial Narrow"/>
        <family val="2"/>
      </rPr>
      <t xml:space="preserve"> (3)</t>
    </r>
  </si>
  <si>
    <r>
      <t xml:space="preserve">Monthoux </t>
    </r>
    <r>
      <rPr>
        <vertAlign val="superscript"/>
        <sz val="9"/>
        <rFont val="Arial Narrow"/>
        <family val="2"/>
      </rPr>
      <t>(3)</t>
    </r>
  </si>
  <si>
    <r>
      <t xml:space="preserve">Morillons </t>
    </r>
    <r>
      <rPr>
        <vertAlign val="superscript"/>
        <sz val="9"/>
        <rFont val="Arial Narrow"/>
        <family val="2"/>
      </rPr>
      <t>(3)</t>
    </r>
  </si>
  <si>
    <r>
      <t xml:space="preserve">Clair-Matin </t>
    </r>
    <r>
      <rPr>
        <vertAlign val="superscript"/>
        <sz val="9"/>
        <rFont val="Arial Narrow"/>
        <family val="2"/>
      </rPr>
      <t>(3)</t>
    </r>
  </si>
  <si>
    <r>
      <t xml:space="preserve">Grotte Bleue - Site Louis-Favre </t>
    </r>
    <r>
      <rPr>
        <vertAlign val="superscript"/>
        <sz val="9"/>
        <rFont val="Arial Narrow"/>
        <family val="2"/>
      </rPr>
      <t>(3)</t>
    </r>
  </si>
  <si>
    <r>
      <t xml:space="preserve">Grotte Bleue - Site Servette </t>
    </r>
    <r>
      <rPr>
        <vertAlign val="superscript"/>
        <sz val="9"/>
        <rFont val="Arial Narrow"/>
        <family val="2"/>
      </rPr>
      <t>(3)</t>
    </r>
  </si>
  <si>
    <r>
      <t xml:space="preserve">Pigeonvole </t>
    </r>
    <r>
      <rPr>
        <vertAlign val="superscript"/>
        <sz val="9"/>
        <rFont val="Arial Narrow"/>
        <family val="2"/>
      </rPr>
      <t>(3)</t>
    </r>
  </si>
  <si>
    <r>
      <t xml:space="preserve">Origami </t>
    </r>
    <r>
      <rPr>
        <vertAlign val="superscript"/>
        <sz val="9"/>
        <rFont val="Arial Narrow"/>
        <family val="2"/>
      </rPr>
      <t>(3)</t>
    </r>
  </si>
  <si>
    <r>
      <t xml:space="preserve">Couleurs du monde </t>
    </r>
    <r>
      <rPr>
        <vertAlign val="superscript"/>
        <sz val="9"/>
        <rFont val="Arial Narrow"/>
        <family val="2"/>
      </rPr>
      <t>(3)</t>
    </r>
  </si>
  <si>
    <r>
      <t xml:space="preserve">Plateau (PE) </t>
    </r>
    <r>
      <rPr>
        <vertAlign val="superscript"/>
        <sz val="9"/>
        <rFont val="Arial Narrow"/>
        <family val="2"/>
      </rPr>
      <t>(3)</t>
    </r>
  </si>
  <si>
    <r>
      <t xml:space="preserve">Providence </t>
    </r>
    <r>
      <rPr>
        <vertAlign val="superscript"/>
        <sz val="9"/>
        <rFont val="Arial Narrow"/>
        <family val="2"/>
      </rPr>
      <t>(3)</t>
    </r>
  </si>
  <si>
    <r>
      <t xml:space="preserve">Bacounis I </t>
    </r>
    <r>
      <rPr>
        <vertAlign val="superscript"/>
        <sz val="9"/>
        <rFont val="Arial Narrow"/>
        <family val="2"/>
      </rPr>
      <t>(3)</t>
    </r>
  </si>
  <si>
    <r>
      <t xml:space="preserve">Bacounis II </t>
    </r>
    <r>
      <rPr>
        <vertAlign val="superscript"/>
        <sz val="9"/>
        <rFont val="Arial Narrow"/>
        <family val="2"/>
      </rPr>
      <t>(3)</t>
    </r>
  </si>
  <si>
    <r>
      <t xml:space="preserve">Boucaniers </t>
    </r>
    <r>
      <rPr>
        <vertAlign val="superscript"/>
        <sz val="9"/>
        <rFont val="Arial Narrow"/>
        <family val="2"/>
      </rPr>
      <t>(3)</t>
    </r>
  </si>
  <si>
    <r>
      <rPr>
        <vertAlign val="superscript"/>
        <sz val="8"/>
        <rFont val="Arial Narrow"/>
        <family val="2"/>
      </rPr>
      <t>(2)</t>
    </r>
    <r>
      <rPr>
        <sz val="8"/>
        <rFont val="Arial Narrow"/>
        <family val="2"/>
      </rPr>
      <t xml:space="preserve"> Etablissements de droit public (loi 10679) et sociétés anonymes de droit public.</t>
    </r>
  </si>
  <si>
    <r>
      <rPr>
        <vertAlign val="superscript"/>
        <sz val="8"/>
        <rFont val="Arial Narrow"/>
        <family val="2"/>
      </rPr>
      <t xml:space="preserve">(1) </t>
    </r>
    <r>
      <rPr>
        <sz val="8"/>
        <rFont val="Arial Narrow"/>
        <family val="2"/>
      </rPr>
      <t>Pour les prestations élargies, le nombre de places est exprimé en équivalent temps plein.</t>
    </r>
  </si>
  <si>
    <r>
      <rPr>
        <vertAlign val="superscript"/>
        <sz val="8"/>
        <rFont val="Arial Narrow"/>
        <family val="2"/>
      </rPr>
      <t xml:space="preserve">(3) </t>
    </r>
    <r>
      <rPr>
        <sz val="8"/>
        <rFont val="Arial Narrow"/>
        <family val="2"/>
      </rPr>
      <t>SPE ayant également des places financées par une ou plusieurs communes.</t>
    </r>
  </si>
  <si>
    <r>
      <t xml:space="preserve">Affaire des petits </t>
    </r>
    <r>
      <rPr>
        <vertAlign val="superscript"/>
        <sz val="9"/>
        <rFont val="Arial Narrow"/>
        <family val="2"/>
      </rPr>
      <t>(4)</t>
    </r>
  </si>
  <si>
    <r>
      <t xml:space="preserve">Coccinelles </t>
    </r>
    <r>
      <rPr>
        <vertAlign val="superscript"/>
        <sz val="9"/>
        <rFont val="Arial Narrow"/>
        <family val="2"/>
      </rPr>
      <t>(4)</t>
    </r>
  </si>
  <si>
    <r>
      <t xml:space="preserve">Prés verts </t>
    </r>
    <r>
      <rPr>
        <vertAlign val="superscript"/>
        <sz val="9"/>
        <rFont val="Arial Narrow"/>
        <family val="2"/>
      </rPr>
      <t>(4)</t>
    </r>
  </si>
  <si>
    <t>différentes sources de financement (hors commune), 2017</t>
  </si>
  <si>
    <t>différentes sources de financement (hors commune), 2016</t>
  </si>
  <si>
    <r>
      <t xml:space="preserve">Atelier des Petits à la Toupie </t>
    </r>
    <r>
      <rPr>
        <vertAlign val="superscript"/>
        <sz val="9"/>
        <rFont val="Arial Narrow"/>
        <family val="2"/>
      </rPr>
      <t>(3)</t>
    </r>
  </si>
  <si>
    <r>
      <t>Arabelle</t>
    </r>
    <r>
      <rPr>
        <vertAlign val="superscript"/>
        <sz val="9"/>
        <rFont val="Arial Narrow"/>
        <family val="2"/>
      </rPr>
      <t xml:space="preserve"> (3)</t>
    </r>
  </si>
  <si>
    <r>
      <t xml:space="preserve">Bicyclette </t>
    </r>
    <r>
      <rPr>
        <vertAlign val="superscript"/>
        <sz val="9"/>
        <rFont val="Arial Narrow"/>
        <family val="2"/>
      </rPr>
      <t>(3)</t>
    </r>
  </si>
  <si>
    <t>différentes sources de financement (hors commune), 2015</t>
  </si>
  <si>
    <r>
      <t>Edmond Kaiser</t>
    </r>
    <r>
      <rPr>
        <vertAlign val="superscript"/>
        <sz val="9"/>
        <rFont val="Arial Narrow"/>
        <family val="2"/>
      </rPr>
      <t xml:space="preserve"> (3)</t>
    </r>
  </si>
  <si>
    <r>
      <t xml:space="preserve">Champel - Site Bertrand </t>
    </r>
    <r>
      <rPr>
        <vertAlign val="superscript"/>
        <sz val="9"/>
        <rFont val="Arial Narrow"/>
        <family val="2"/>
      </rPr>
      <t>(3)</t>
    </r>
  </si>
  <si>
    <r>
      <t xml:space="preserve">Louis-Aubert </t>
    </r>
    <r>
      <rPr>
        <vertAlign val="superscript"/>
        <sz val="9"/>
        <rFont val="Arial Narrow"/>
        <family val="2"/>
      </rPr>
      <t>(3)</t>
    </r>
  </si>
  <si>
    <r>
      <t xml:space="preserve">Vernier-Village </t>
    </r>
    <r>
      <rPr>
        <vertAlign val="superscript"/>
        <sz val="9"/>
        <rFont val="Arial Narrow"/>
        <family val="2"/>
      </rPr>
      <t>(3)</t>
    </r>
  </si>
  <si>
    <r>
      <t xml:space="preserve">Petit Chevalier </t>
    </r>
    <r>
      <rPr>
        <vertAlign val="superscript"/>
        <sz val="9"/>
        <rFont val="Arial Narrow"/>
        <family val="2"/>
      </rPr>
      <t>(3)</t>
    </r>
  </si>
  <si>
    <r>
      <t xml:space="preserve">Zébulon </t>
    </r>
    <r>
      <rPr>
        <vertAlign val="superscript"/>
        <sz val="9"/>
        <rFont val="Arial Narrow"/>
        <family val="2"/>
      </rPr>
      <t>(3)</t>
    </r>
  </si>
  <si>
    <t>différentes sources de financement (hors commune), 2014</t>
  </si>
  <si>
    <r>
      <t xml:space="preserve">Jeanne Hersch </t>
    </r>
    <r>
      <rPr>
        <vertAlign val="superscript"/>
        <sz val="9"/>
        <rFont val="Arial Narrow"/>
        <family val="2"/>
      </rPr>
      <t>(3)</t>
    </r>
  </si>
  <si>
    <r>
      <t xml:space="preserve">Minoteries </t>
    </r>
    <r>
      <rPr>
        <vertAlign val="superscript"/>
        <sz val="9"/>
        <rFont val="Arial Narrow"/>
        <family val="2"/>
      </rPr>
      <t>(3)</t>
    </r>
  </si>
  <si>
    <r>
      <t xml:space="preserve">Crèche Libellules </t>
    </r>
    <r>
      <rPr>
        <vertAlign val="superscript"/>
        <sz val="9"/>
        <rFont val="Arial Narrow"/>
        <family val="2"/>
      </rPr>
      <t>(3)</t>
    </r>
  </si>
  <si>
    <r>
      <t xml:space="preserve">Bout-du-Monde </t>
    </r>
    <r>
      <rPr>
        <vertAlign val="superscript"/>
        <sz val="9"/>
        <rFont val="Arial Narrow"/>
        <family val="2"/>
      </rPr>
      <t>(3)</t>
    </r>
  </si>
  <si>
    <r>
      <t xml:space="preserve">Sécheron </t>
    </r>
    <r>
      <rPr>
        <vertAlign val="superscript"/>
        <sz val="9"/>
        <rFont val="Arial Narrow"/>
        <family val="2"/>
      </rPr>
      <t>(3)</t>
    </r>
  </si>
  <si>
    <r>
      <t xml:space="preserve">Providence - Pouponnière </t>
    </r>
    <r>
      <rPr>
        <vertAlign val="superscript"/>
        <sz val="9"/>
        <rFont val="Arial Narrow"/>
        <family val="2"/>
      </rPr>
      <t>(3)</t>
    </r>
  </si>
  <si>
    <r>
      <t>Petits Loups</t>
    </r>
    <r>
      <rPr>
        <vertAlign val="superscript"/>
        <sz val="9"/>
        <rFont val="Arial Narrow"/>
        <family val="2"/>
      </rPr>
      <t xml:space="preserve"> (3)</t>
    </r>
  </si>
  <si>
    <r>
      <rPr>
        <vertAlign val="superscript"/>
        <sz val="8"/>
        <rFont val="Arial Narrow"/>
        <family val="2"/>
      </rPr>
      <t>(4)</t>
    </r>
    <r>
      <rPr>
        <sz val="8"/>
        <rFont val="Arial Narrow"/>
        <family val="2"/>
      </rPr>
      <t xml:space="preserve"> SPE financées en partie par la Fédération des Entreprises Romandes.</t>
    </r>
  </si>
  <si>
    <r>
      <t xml:space="preserve">Sources </t>
    </r>
    <r>
      <rPr>
        <vertAlign val="superscript"/>
        <sz val="9"/>
        <rFont val="Arial Narrow"/>
        <family val="2"/>
      </rPr>
      <t>(3)</t>
    </r>
  </si>
  <si>
    <t>Totup</t>
  </si>
  <si>
    <t>Lolilola (PE)</t>
  </si>
  <si>
    <t>Lolilola (PR)</t>
  </si>
  <si>
    <r>
      <t xml:space="preserve">Caroll </t>
    </r>
    <r>
      <rPr>
        <vertAlign val="superscript"/>
        <sz val="9"/>
        <rFont val="Arial Narrow"/>
        <family val="2"/>
      </rPr>
      <t>(3)</t>
    </r>
  </si>
  <si>
    <t>différentes sources de financement (hors commune), 2018</t>
  </si>
  <si>
    <t>Source : OCPE/SRED - Relevé statistique auprès des structures d'accueil de la petite enfance (décembre 2018)</t>
  </si>
  <si>
    <t>Pour les prestations restreintes, le nombre de places correspond au nombre maximum sur une demi-journée.</t>
  </si>
  <si>
    <t>Organisations internationales</t>
  </si>
  <si>
    <t>différentes sources de financement (hors commune), 2019</t>
  </si>
  <si>
    <t>Source : OCPE/SRED - Relevé statistique auprès des structures d'accueil de la petite enfance (novembre 2019)</t>
  </si>
  <si>
    <t>Vergers</t>
  </si>
  <si>
    <t>PWC</t>
  </si>
  <si>
    <r>
      <t>Nichée</t>
    </r>
    <r>
      <rPr>
        <vertAlign val="superscript"/>
        <sz val="9"/>
        <rFont val="Arial Narrow"/>
        <family val="2"/>
      </rPr>
      <t xml:space="preserve"> (3)</t>
    </r>
  </si>
  <si>
    <t>OMPI</t>
  </si>
  <si>
    <t>BIT</t>
  </si>
  <si>
    <t>UER</t>
  </si>
  <si>
    <t>Eco crèche</t>
  </si>
  <si>
    <r>
      <t xml:space="preserve">Petit chevalier </t>
    </r>
    <r>
      <rPr>
        <vertAlign val="superscript"/>
        <sz val="9"/>
        <rFont val="Arial Narrow"/>
        <family val="2"/>
      </rPr>
      <t>(3)</t>
    </r>
  </si>
  <si>
    <t>différentes sources de financement (hors commune), 2020</t>
  </si>
  <si>
    <t>Source : OCPE/SRED - Relevé statistique auprès des structures d'accueil de la petite enfance (novembre 2020)</t>
  </si>
  <si>
    <t>Lolilola (PR) CA</t>
  </si>
  <si>
    <t>Date de mise à jour : mars 2022</t>
  </si>
  <si>
    <t>différentes sources de financement (hors commune), 2021</t>
  </si>
  <si>
    <t>Little Green House (Perly)</t>
  </si>
  <si>
    <t>Little Green House (Versoix)</t>
  </si>
  <si>
    <t>Nursery MIS</t>
  </si>
  <si>
    <t>Source : OCPE/SRED - Relevé statistique auprès des structures d'accueil de la petite enfance (novembre 2021)</t>
  </si>
  <si>
    <r>
      <t xml:space="preserve">Parc </t>
    </r>
    <r>
      <rPr>
        <vertAlign val="superscript"/>
        <sz val="9"/>
        <rFont val="Arial Narrow"/>
        <family val="2"/>
      </rPr>
      <t>(3)</t>
    </r>
  </si>
  <si>
    <r>
      <t xml:space="preserve">Vergers </t>
    </r>
    <r>
      <rPr>
        <vertAlign val="superscript"/>
        <sz val="9"/>
        <rFont val="Arial Narrow"/>
        <family val="2"/>
      </rPr>
      <t>(3)</t>
    </r>
  </si>
  <si>
    <t>Observatoire cantonal de la petite enfance / SRED</t>
  </si>
  <si>
    <t>Growing Together Montessori preschool</t>
  </si>
  <si>
    <t>Source : OCPE/SRED - Relevé statistique auprès des structures d'accueil de la petite enfance (novembre 2022)</t>
  </si>
  <si>
    <t>Rolex SA</t>
  </si>
  <si>
    <t>Petits Chronos</t>
  </si>
  <si>
    <r>
      <t xml:space="preserve">Pont-Rouge </t>
    </r>
    <r>
      <rPr>
        <vertAlign val="superscript"/>
        <sz val="9"/>
        <rFont val="Arial Narrow"/>
        <family val="2"/>
      </rPr>
      <t>(3)</t>
    </r>
  </si>
  <si>
    <t>différentes sources de financement (hors commune), 2022</t>
  </si>
  <si>
    <t>différentes sources de financement (hors commune), 2023</t>
  </si>
  <si>
    <t>Source : OCPE/SRED - Relevé statistique auprès des structures d'accueil de la petite enfance (novembre 2023)</t>
  </si>
  <si>
    <t>Totup (Lancy)</t>
  </si>
  <si>
    <t>Totup (Thônex)</t>
  </si>
  <si>
    <t>Bubbles Belle-Terre</t>
  </si>
  <si>
    <t>Horizon</t>
  </si>
  <si>
    <t>Enfants de la Feuillée</t>
  </si>
  <si>
    <t>T15.01.1.05</t>
  </si>
  <si>
    <t>différentes sources de financement (hors commune), 2024</t>
  </si>
  <si>
    <t>Source : OCPE/SRED - Relevé statistique auprès des structures d'accueil de la petite enfance (novembre 2024)</t>
  </si>
  <si>
    <t>Données publiées le 01/04/2025</t>
  </si>
  <si>
    <t>Entreprises et autres</t>
  </si>
  <si>
    <t>ForPro</t>
  </si>
  <si>
    <t>Bubbles Peillonnex</t>
  </si>
  <si>
    <t>Bubbles Satigny</t>
  </si>
  <si>
    <t>Bubbles Grand-Lancy</t>
  </si>
  <si>
    <t>Nouvelle Ecole</t>
  </si>
  <si>
    <t>United Montessori Children</t>
  </si>
  <si>
    <t>Petit Chevalier</t>
  </si>
  <si>
    <r>
      <t xml:space="preserve">Bubbles Belle-Terre </t>
    </r>
    <r>
      <rPr>
        <vertAlign val="superscript"/>
        <sz val="9"/>
        <rFont val="Arial Narrow"/>
        <family val="2"/>
      </rPr>
      <t>(3)</t>
    </r>
  </si>
  <si>
    <r>
      <t xml:space="preserve">Crescendo </t>
    </r>
    <r>
      <rPr>
        <vertAlign val="superscript"/>
        <sz val="9"/>
        <rFont val="Arial Narrow"/>
        <family val="2"/>
      </rPr>
      <t>(4)</t>
    </r>
  </si>
  <si>
    <r>
      <rPr>
        <vertAlign val="superscript"/>
        <sz val="8"/>
        <rFont val="Arial Narrow"/>
        <family val="2"/>
      </rPr>
      <t xml:space="preserve">(4) </t>
    </r>
    <r>
      <rPr>
        <sz val="8"/>
        <rFont val="Arial Narrow"/>
        <family val="2"/>
      </rPr>
      <t>SPE dont les places sont principalement financées par une commune. Ce chiffre représente le nombre de places au prorata du financement réel de l'institution de droit public. Les places concernées représentent 13 places en équivalent temps plein.</t>
    </r>
  </si>
  <si>
    <r>
      <t xml:space="preserve">Jeanne Hersch </t>
    </r>
    <r>
      <rPr>
        <vertAlign val="superscript"/>
        <sz val="9"/>
        <rFont val="Arial Narrow"/>
        <family val="2"/>
      </rPr>
      <t>(5)</t>
    </r>
  </si>
  <si>
    <r>
      <t>Champs-Fréchets</t>
    </r>
    <r>
      <rPr>
        <vertAlign val="superscript"/>
        <sz val="9"/>
        <rFont val="Arial Narrow"/>
        <family val="2"/>
      </rPr>
      <t xml:space="preserve"> (6)</t>
    </r>
  </si>
  <si>
    <r>
      <rPr>
        <vertAlign val="superscript"/>
        <sz val="8"/>
        <rFont val="Arial Narrow"/>
        <family val="2"/>
      </rPr>
      <t xml:space="preserve">(5) </t>
    </r>
    <r>
      <rPr>
        <sz val="8"/>
        <rFont val="Arial Narrow"/>
        <family val="2"/>
      </rPr>
      <t>SPE dont les places sont principalement financées par une commune. Ce chiffre représente le nombre de places au prorata du financement réel de l'institution de droit public. Les places concernées représentent 11 places en équivalent temps plein.</t>
    </r>
  </si>
  <si>
    <r>
      <rPr>
        <vertAlign val="superscript"/>
        <sz val="8"/>
        <rFont val="Arial Narrow"/>
        <family val="2"/>
      </rPr>
      <t xml:space="preserve">(6) </t>
    </r>
    <r>
      <rPr>
        <sz val="8"/>
        <rFont val="Arial Narrow"/>
        <family val="2"/>
      </rPr>
      <t>SPE dont les places sont principalement financées par une commune. Ce chiffre représente le nombre de places au prorata du financement réel de l'entreprise. Les places concernées représentent 3 places en équivalent temps plein.</t>
    </r>
  </si>
  <si>
    <r>
      <t xml:space="preserve">Monthoux </t>
    </r>
    <r>
      <rPr>
        <vertAlign val="superscript"/>
        <sz val="9"/>
        <rFont val="Arial Narrow"/>
        <family val="2"/>
      </rPr>
      <t>(7)</t>
    </r>
  </si>
  <si>
    <r>
      <rPr>
        <vertAlign val="superscript"/>
        <sz val="8"/>
        <rFont val="Arial Narrow"/>
        <family val="2"/>
      </rPr>
      <t xml:space="preserve">(7) </t>
    </r>
    <r>
      <rPr>
        <sz val="8"/>
        <rFont val="Arial Narrow"/>
        <family val="2"/>
      </rPr>
      <t>SPE dont les places sont principalement financées par une commune. Ce chiffre représente le nombre de places au prorata du financement réel de l'entreprise. Les places concernées représentent 4 places en équivalent temps plein.</t>
    </r>
  </si>
  <si>
    <r>
      <t xml:space="preserve">Parc </t>
    </r>
    <r>
      <rPr>
        <vertAlign val="superscript"/>
        <sz val="9"/>
        <rFont val="Arial Narrow"/>
        <family val="2"/>
      </rPr>
      <t>(8)</t>
    </r>
  </si>
  <si>
    <r>
      <rPr>
        <vertAlign val="superscript"/>
        <sz val="8"/>
        <rFont val="Arial Narrow"/>
        <family val="2"/>
      </rPr>
      <t xml:space="preserve">(8) </t>
    </r>
    <r>
      <rPr>
        <sz val="8"/>
        <rFont val="Arial Narrow"/>
        <family val="2"/>
      </rPr>
      <t>SPE dont les places sont principalement financées par une commune. Ce chiffre représente le nombre de places au prorata du financement réel de l'entreprise. Les places concernées représentent 2 places en équivalent temps plein.</t>
    </r>
  </si>
  <si>
    <r>
      <t xml:space="preserve">P'tits PLO </t>
    </r>
    <r>
      <rPr>
        <vertAlign val="superscript"/>
        <sz val="9"/>
        <rFont val="Arial Narrow"/>
        <family val="2"/>
      </rPr>
      <t>(9)</t>
    </r>
  </si>
  <si>
    <r>
      <rPr>
        <vertAlign val="superscript"/>
        <sz val="8"/>
        <rFont val="Arial Narrow"/>
        <family val="2"/>
      </rPr>
      <t xml:space="preserve">(9) </t>
    </r>
    <r>
      <rPr>
        <sz val="8"/>
        <rFont val="Arial Narrow"/>
        <family val="2"/>
      </rPr>
      <t>SPE ayant également des places financées par une commune et une autre entreprise.</t>
    </r>
  </si>
  <si>
    <r>
      <t xml:space="preserve">Clair-Matin </t>
    </r>
    <r>
      <rPr>
        <vertAlign val="superscript"/>
        <sz val="9"/>
        <rFont val="Arial Narrow"/>
        <family val="2"/>
      </rPr>
      <t>(10)</t>
    </r>
  </si>
  <si>
    <r>
      <rPr>
        <vertAlign val="superscript"/>
        <sz val="8"/>
        <rFont val="Arial Narrow"/>
        <family val="2"/>
      </rPr>
      <t xml:space="preserve">(10) </t>
    </r>
    <r>
      <rPr>
        <sz val="8"/>
        <rFont val="Arial Narrow"/>
        <family val="2"/>
      </rPr>
      <t>SPE dont les places sont principalement financées par une commune. Ce chiffre représente le nombre de places au prorata du financement réel de l'entreprise. Les places concernées représentent 8 places en équivalent temps plein.</t>
    </r>
  </si>
  <si>
    <r>
      <t xml:space="preserve">Couleurs du monde </t>
    </r>
    <r>
      <rPr>
        <vertAlign val="superscript"/>
        <sz val="9"/>
        <rFont val="Arial Narrow"/>
        <family val="2"/>
      </rPr>
      <t>(11)</t>
    </r>
  </si>
  <si>
    <r>
      <rPr>
        <vertAlign val="superscript"/>
        <sz val="8"/>
        <rFont val="Arial Narrow"/>
        <family val="2"/>
      </rPr>
      <t xml:space="preserve">(11) </t>
    </r>
    <r>
      <rPr>
        <sz val="8"/>
        <rFont val="Arial Narrow"/>
        <family val="2"/>
      </rPr>
      <t>SPE dont les places sont principalement financées par une commune. Ce chiffre représente le nombre de places au prorata du financement réel de l'entreprise. Les places concernées représentent 4 places en équivalent temps plein.</t>
    </r>
  </si>
  <si>
    <r>
      <t xml:space="preserve">Plateau (PE) </t>
    </r>
    <r>
      <rPr>
        <vertAlign val="superscript"/>
        <sz val="9"/>
        <rFont val="Arial Narrow"/>
        <family val="2"/>
      </rPr>
      <t>(12)</t>
    </r>
  </si>
  <si>
    <r>
      <rPr>
        <vertAlign val="superscript"/>
        <sz val="8"/>
        <rFont val="Arial Narrow"/>
        <family val="2"/>
      </rPr>
      <t xml:space="preserve">(12) </t>
    </r>
    <r>
      <rPr>
        <sz val="8"/>
        <rFont val="Arial Narrow"/>
        <family val="2"/>
      </rPr>
      <t>SPE dont les places sont principalement financées par une commune. Ce chiffre représente le nombre de places au prorata du financement réel de l'entreprise. Les places concernées représentent 26 places en équivalent temps plein.</t>
    </r>
  </si>
  <si>
    <r>
      <t xml:space="preserve">Pont-Rouge </t>
    </r>
    <r>
      <rPr>
        <vertAlign val="superscript"/>
        <sz val="9"/>
        <rFont val="Arial Narrow"/>
        <family val="2"/>
      </rPr>
      <t>(13)</t>
    </r>
  </si>
  <si>
    <r>
      <rPr>
        <vertAlign val="superscript"/>
        <sz val="8"/>
        <rFont val="Arial Narrow"/>
        <family val="2"/>
      </rPr>
      <t xml:space="preserve">(13) </t>
    </r>
    <r>
      <rPr>
        <sz val="8"/>
        <rFont val="Arial Narrow"/>
        <family val="2"/>
      </rPr>
      <t>SPE dont les places sont principalement financées par une commune. Ce chiffre représente le nombre de places au prorata du financement réel de l'entreprise. Les places concernées représentent 8 places en équivalent temps plein.</t>
    </r>
  </si>
  <si>
    <r>
      <t xml:space="preserve">Affaire des petits </t>
    </r>
    <r>
      <rPr>
        <vertAlign val="superscript"/>
        <sz val="9"/>
        <rFont val="Arial Narrow"/>
        <family val="2"/>
      </rPr>
      <t>(14)</t>
    </r>
  </si>
  <si>
    <r>
      <t xml:space="preserve">Prés verts </t>
    </r>
    <r>
      <rPr>
        <vertAlign val="superscript"/>
        <sz val="9"/>
        <rFont val="Arial Narrow"/>
        <family val="2"/>
      </rPr>
      <t>(14)</t>
    </r>
  </si>
  <si>
    <r>
      <rPr>
        <vertAlign val="superscript"/>
        <sz val="8"/>
        <rFont val="Arial Narrow"/>
        <family val="2"/>
      </rPr>
      <t>(14)</t>
    </r>
    <r>
      <rPr>
        <sz val="8"/>
        <rFont val="Arial Narrow"/>
        <family val="2"/>
      </rPr>
      <t xml:space="preserve"> SPE financées en partie par la Fédération des Entreprises Romandes.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</si>
</sst>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2" x14ac:knownFonts="1">
    <font>
      <sz val="11"/>
      <name val="Arial"/>
      <family val="2"/>
    </font>
    <font>
      <sz val="11"/>
      <name val="Arial"/>
      <family val="2"/>
    </font>
    <font>
      <b/>
      <sz val="10"/>
      <name val="Arial Narrow"/>
      <family val="2"/>
    </font>
    <font>
      <b/>
      <sz val="9"/>
      <name val="Arial Narrow"/>
      <family val="2"/>
    </font>
    <font>
      <sz val="9"/>
      <name val="Arial Narrow"/>
      <family val="2"/>
    </font>
    <font>
      <sz val="10"/>
      <name val="Arial"/>
      <family val="2"/>
    </font>
    <font>
      <b/>
      <vertAlign val="superscript"/>
      <sz val="9"/>
      <name val="Arial Narrow"/>
      <family val="2"/>
    </font>
    <font>
      <sz val="9"/>
      <name val="Arial"/>
      <family val="2"/>
    </font>
    <font>
      <vertAlign val="superscript"/>
      <sz val="9"/>
      <name val="Arial Narrow"/>
      <family val="2"/>
    </font>
    <font>
      <b/>
      <i/>
      <sz val="9"/>
      <name val="Arial Narrow"/>
      <family val="2"/>
    </font>
    <font>
      <i/>
      <sz val="9"/>
      <name val="Arial"/>
      <family val="2"/>
    </font>
    <font>
      <i/>
      <sz val="9"/>
      <name val="Arial Narrow"/>
      <family val="2"/>
    </font>
    <font>
      <sz val="9"/>
      <color indexed="8"/>
      <name val="Arial Narrow"/>
      <family val="2"/>
    </font>
    <font>
      <b/>
      <sz val="9"/>
      <color indexed="8"/>
      <name val="Arial Narrow"/>
      <family val="2"/>
    </font>
    <font>
      <i/>
      <sz val="11"/>
      <name val="Arial"/>
      <family val="2"/>
    </font>
    <font>
      <sz val="8"/>
      <name val="Arial Narrow"/>
      <family val="2"/>
    </font>
    <font>
      <vertAlign val="superscript"/>
      <sz val="8"/>
      <name val="Arial Narrow"/>
      <family val="2"/>
    </font>
    <font>
      <sz val="12"/>
      <name val="Times New Roman"/>
      <family val="1"/>
    </font>
    <font>
      <b/>
      <sz val="10"/>
      <color theme="7"/>
      <name val="Arial Narrow"/>
      <family val="2"/>
    </font>
    <font>
      <b/>
      <sz val="9"/>
      <color theme="7"/>
      <name val="Arial Narrow"/>
      <family val="2"/>
    </font>
    <font>
      <b/>
      <sz val="11"/>
      <color theme="7"/>
      <name val="Arial Narrow"/>
      <family val="2"/>
    </font>
    <font>
      <b/>
      <sz val="9"/>
      <color rgb="FFFF0000"/>
      <name val="Arial"/>
      <family val="2"/>
    </font>
  </fonts>
  <fills count="5">
    <fill>
      <patternFill patternType="none"/>
    </fill>
    <fill>
      <patternFill patternType="gray125"/>
    </fill>
    <fill>
      <patternFill patternType="solid">
        <fgColor theme="7" tint="0.39997558519241921"/>
        <bgColor indexed="64"/>
      </patternFill>
    </fill>
    <fill>
      <patternFill patternType="solid">
        <fgColor theme="7" tint="0.79998168889431442"/>
        <bgColor indexed="64"/>
      </patternFill>
    </fill>
    <fill>
      <patternFill patternType="solid">
        <fgColor theme="7" tint="0.59999389629810485"/>
        <bgColor indexed="64"/>
      </patternFill>
    </fill>
  </fills>
  <borders count="6">
    <border>
      <left/>
      <right/>
      <top/>
      <bottom/>
      <diagonal/>
    </border>
    <border>
      <left/>
      <right/>
      <top/>
      <bottom style="thin">
        <color theme="0"/>
      </bottom>
      <diagonal/>
    </border>
    <border>
      <left/>
      <right/>
      <top style="thin">
        <color theme="0" tint="-0.34998626667073579"/>
      </top>
      <bottom style="thin">
        <color theme="0"/>
      </bottom>
      <diagonal/>
    </border>
    <border>
      <left/>
      <right/>
      <top/>
      <bottom style="thin">
        <color theme="0" tint="-0.34998626667073579"/>
      </bottom>
      <diagonal/>
    </border>
    <border>
      <left/>
      <right/>
      <top style="thin">
        <color theme="0" tint="-0.34998626667073579"/>
      </top>
      <bottom/>
      <diagonal/>
    </border>
    <border>
      <left/>
      <right/>
      <top/>
      <bottom style="medium">
        <color theme="7" tint="0.59996337778862885"/>
      </bottom>
      <diagonal/>
    </border>
  </borders>
  <cellStyleXfs count="6">
    <xf numFmtId="0" fontId="0" fillId="0" borderId="0"/>
    <xf numFmtId="9" fontId="1" fillId="0" borderId="0" applyFont="0" applyFill="0" applyBorder="0" applyAlignment="0" applyProtection="0"/>
    <xf numFmtId="0" fontId="5" fillId="0" borderId="0"/>
    <xf numFmtId="0" fontId="1" fillId="0" borderId="0"/>
    <xf numFmtId="9" fontId="1" fillId="0" borderId="0" applyFont="0" applyFill="0" applyBorder="0" applyAlignment="0" applyProtection="0"/>
    <xf numFmtId="0" fontId="17" fillId="0" borderId="0"/>
  </cellStyleXfs>
  <cellXfs count="147">
    <xf numFmtId="0" fontId="0" fillId="0" borderId="0" xfId="0"/>
    <xf numFmtId="0" fontId="2" fillId="0" borderId="0" xfId="0" applyFont="1" applyAlignment="1"/>
    <xf numFmtId="0" fontId="3" fillId="0" borderId="0" xfId="0" applyFont="1" applyAlignment="1">
      <alignment horizontal="center" vertical="center"/>
    </xf>
    <xf numFmtId="0" fontId="4" fillId="0" borderId="0" xfId="0" applyFont="1" applyAlignment="1">
      <alignment horizontal="left"/>
    </xf>
    <xf numFmtId="0" fontId="4" fillId="0" borderId="0" xfId="0" applyFont="1" applyAlignment="1">
      <alignment horizontal="center"/>
    </xf>
    <xf numFmtId="0" fontId="5" fillId="0" borderId="0" xfId="0" applyFont="1"/>
    <xf numFmtId="0" fontId="5" fillId="0" borderId="0" xfId="0" quotePrefix="1" applyFont="1"/>
    <xf numFmtId="0" fontId="3" fillId="0" borderId="0" xfId="0" applyFont="1" applyAlignment="1"/>
    <xf numFmtId="0" fontId="1" fillId="0" borderId="0" xfId="0" applyFont="1"/>
    <xf numFmtId="0" fontId="3" fillId="2" borderId="1" xfId="0" applyFont="1" applyFill="1" applyBorder="1" applyAlignment="1">
      <alignment vertical="center" wrapText="1"/>
    </xf>
    <xf numFmtId="0" fontId="3" fillId="2" borderId="2"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7" fillId="0" borderId="0" xfId="0" applyFont="1" applyBorder="1" applyAlignment="1">
      <alignment horizontal="right" vertical="center"/>
    </xf>
    <xf numFmtId="0" fontId="7" fillId="0" borderId="0" xfId="0" applyFont="1" applyFill="1" applyBorder="1" applyAlignment="1">
      <alignment horizontal="right" vertical="top"/>
    </xf>
    <xf numFmtId="0" fontId="3" fillId="0" borderId="0" xfId="0" applyFont="1" applyFill="1" applyBorder="1" applyAlignment="1">
      <alignment vertical="top" wrapText="1"/>
    </xf>
    <xf numFmtId="0" fontId="4" fillId="0" borderId="0" xfId="0" applyFont="1" applyBorder="1" applyAlignment="1">
      <alignment vertical="center"/>
    </xf>
    <xf numFmtId="1" fontId="4" fillId="0" borderId="0" xfId="0" applyNumberFormat="1" applyFont="1" applyBorder="1" applyAlignment="1">
      <alignment horizontal="left" vertical="center"/>
    </xf>
    <xf numFmtId="0" fontId="4" fillId="0" borderId="0" xfId="0" applyFont="1" applyFill="1" applyBorder="1" applyAlignment="1">
      <alignment horizontal="left" vertical="top" wrapText="1"/>
    </xf>
    <xf numFmtId="164" fontId="4" fillId="0" borderId="0" xfId="0" applyNumberFormat="1" applyFont="1" applyFill="1" applyBorder="1" applyAlignment="1">
      <alignment horizontal="center" vertical="top" wrapText="1"/>
    </xf>
    <xf numFmtId="0" fontId="3" fillId="0" borderId="3" xfId="0" applyFont="1" applyFill="1" applyBorder="1" applyAlignment="1">
      <alignment vertical="top" wrapText="1"/>
    </xf>
    <xf numFmtId="0" fontId="3" fillId="0" borderId="3" xfId="0" applyFont="1" applyFill="1" applyBorder="1" applyAlignment="1">
      <alignment vertical="center" wrapText="1"/>
    </xf>
    <xf numFmtId="0" fontId="3" fillId="0" borderId="3" xfId="0" applyFont="1" applyFill="1" applyBorder="1" applyAlignment="1">
      <alignment horizontal="left" vertical="top" wrapText="1"/>
    </xf>
    <xf numFmtId="164" fontId="3" fillId="0" borderId="3" xfId="0" applyNumberFormat="1" applyFont="1" applyFill="1" applyBorder="1" applyAlignment="1">
      <alignment horizontal="center" vertical="top" wrapText="1"/>
    </xf>
    <xf numFmtId="0" fontId="3" fillId="0" borderId="0" xfId="0" applyFont="1" applyBorder="1" applyAlignment="1">
      <alignment horizontal="left" vertical="center" wrapText="1"/>
    </xf>
    <xf numFmtId="0" fontId="4" fillId="0" borderId="0" xfId="0" applyFont="1" applyFill="1" applyBorder="1" applyAlignment="1">
      <alignment vertical="center"/>
    </xf>
    <xf numFmtId="164" fontId="4" fillId="0" borderId="0" xfId="0" applyNumberFormat="1" applyFont="1" applyFill="1" applyBorder="1" applyAlignment="1">
      <alignment horizontal="center" vertical="center"/>
    </xf>
    <xf numFmtId="0" fontId="7" fillId="0" borderId="0" xfId="0" applyFont="1" applyFill="1" applyBorder="1" applyAlignment="1">
      <alignment vertical="center"/>
    </xf>
    <xf numFmtId="0" fontId="4" fillId="0" borderId="0" xfId="0" applyFont="1" applyBorder="1" applyAlignment="1">
      <alignment horizontal="right" vertical="center"/>
    </xf>
    <xf numFmtId="0" fontId="3" fillId="0" borderId="3" xfId="0" applyFont="1" applyBorder="1" applyAlignment="1">
      <alignment horizontal="left" vertical="center" wrapText="1"/>
    </xf>
    <xf numFmtId="0" fontId="4" fillId="0" borderId="3" xfId="0" applyFont="1" applyFill="1" applyBorder="1" applyAlignment="1">
      <alignment vertical="center"/>
    </xf>
    <xf numFmtId="164" fontId="3" fillId="0" borderId="3" xfId="0" applyNumberFormat="1" applyFont="1" applyFill="1" applyBorder="1" applyAlignment="1">
      <alignment horizontal="center" vertical="center"/>
    </xf>
    <xf numFmtId="164" fontId="3" fillId="0" borderId="0" xfId="0" applyNumberFormat="1" applyFont="1" applyFill="1" applyBorder="1" applyAlignment="1">
      <alignment horizontal="center" vertical="center"/>
    </xf>
    <xf numFmtId="1" fontId="4" fillId="0" borderId="0" xfId="0" applyNumberFormat="1" applyFont="1" applyFill="1" applyBorder="1" applyAlignment="1">
      <alignment horizontal="left" vertical="center" wrapText="1"/>
    </xf>
    <xf numFmtId="0" fontId="7" fillId="0" borderId="0" xfId="0" quotePrefix="1" applyFont="1" applyFill="1" applyBorder="1" applyAlignment="1">
      <alignment vertical="center"/>
    </xf>
    <xf numFmtId="1" fontId="4" fillId="0" borderId="3" xfId="0" applyNumberFormat="1" applyFont="1" applyFill="1" applyBorder="1" applyAlignment="1">
      <alignment horizontal="left" vertical="center" wrapText="1"/>
    </xf>
    <xf numFmtId="164" fontId="4" fillId="0" borderId="3" xfId="0" applyNumberFormat="1" applyFont="1" applyFill="1" applyBorder="1" applyAlignment="1">
      <alignment horizontal="center" vertical="center"/>
    </xf>
    <xf numFmtId="0" fontId="9" fillId="0" borderId="0" xfId="0" applyFont="1" applyFill="1" applyBorder="1" applyAlignment="1">
      <alignment vertical="center" wrapText="1"/>
    </xf>
    <xf numFmtId="0" fontId="3" fillId="0" borderId="0" xfId="0" applyFont="1" applyFill="1" applyBorder="1" applyAlignment="1">
      <alignment vertical="center" wrapText="1"/>
    </xf>
    <xf numFmtId="0" fontId="7" fillId="0" borderId="4" xfId="0" applyFont="1" applyFill="1" applyBorder="1" applyAlignment="1">
      <alignment vertical="center"/>
    </xf>
    <xf numFmtId="0" fontId="9" fillId="3" borderId="4" xfId="0" applyFont="1" applyFill="1" applyBorder="1" applyAlignment="1">
      <alignment horizontal="left" vertical="center" wrapText="1"/>
    </xf>
    <xf numFmtId="0" fontId="7" fillId="0" borderId="1" xfId="0" applyFont="1" applyFill="1" applyBorder="1" applyAlignment="1">
      <alignment vertical="center"/>
    </xf>
    <xf numFmtId="0" fontId="9" fillId="3" borderId="1" xfId="0" applyFont="1" applyFill="1" applyBorder="1" applyAlignment="1">
      <alignment horizontal="left" vertical="center" wrapText="1"/>
    </xf>
    <xf numFmtId="0" fontId="3" fillId="2" borderId="0" xfId="0" applyFont="1" applyFill="1" applyBorder="1" applyAlignment="1">
      <alignment vertical="center" wrapText="1"/>
    </xf>
    <xf numFmtId="0" fontId="10" fillId="0" borderId="0" xfId="0" applyFont="1" applyFill="1" applyBorder="1" applyAlignment="1">
      <alignment vertical="center"/>
    </xf>
    <xf numFmtId="0" fontId="11" fillId="0" borderId="0" xfId="0" applyFont="1" applyBorder="1" applyAlignment="1">
      <alignment horizontal="right" vertical="center"/>
    </xf>
    <xf numFmtId="0" fontId="4" fillId="0" borderId="3" xfId="0" applyFont="1" applyBorder="1" applyAlignment="1">
      <alignment vertical="center"/>
    </xf>
    <xf numFmtId="0" fontId="9" fillId="0" borderId="3" xfId="0" applyFont="1" applyFill="1" applyBorder="1" applyAlignment="1">
      <alignment vertical="center" wrapText="1"/>
    </xf>
    <xf numFmtId="0" fontId="11" fillId="0" borderId="3" xfId="0" applyFont="1" applyFill="1" applyBorder="1" applyAlignment="1">
      <alignment vertical="center"/>
    </xf>
    <xf numFmtId="164" fontId="9" fillId="0" borderId="3" xfId="0" applyNumberFormat="1" applyFont="1" applyFill="1" applyBorder="1" applyAlignment="1">
      <alignment horizontal="center" vertical="center"/>
    </xf>
    <xf numFmtId="0" fontId="3" fillId="0" borderId="4" xfId="0" applyFont="1" applyFill="1" applyBorder="1" applyAlignment="1">
      <alignment vertical="center" wrapText="1"/>
    </xf>
    <xf numFmtId="0" fontId="4" fillId="0" borderId="4" xfId="0" applyFont="1" applyBorder="1" applyAlignment="1">
      <alignment vertical="center"/>
    </xf>
    <xf numFmtId="1" fontId="4" fillId="0" borderId="4" xfId="0" applyNumberFormat="1" applyFont="1" applyFill="1" applyBorder="1" applyAlignment="1">
      <alignment horizontal="left" vertical="center" wrapText="1"/>
    </xf>
    <xf numFmtId="164" fontId="4" fillId="0" borderId="4" xfId="0" applyNumberFormat="1" applyFont="1" applyFill="1" applyBorder="1" applyAlignment="1">
      <alignment horizontal="center" vertical="center"/>
    </xf>
    <xf numFmtId="1" fontId="3" fillId="0" borderId="0" xfId="0" applyNumberFormat="1" applyFont="1" applyFill="1" applyBorder="1" applyAlignment="1">
      <alignment horizontal="center" vertical="center"/>
    </xf>
    <xf numFmtId="0" fontId="7" fillId="0" borderId="0" xfId="0" applyFont="1" applyBorder="1" applyAlignment="1">
      <alignment vertical="center"/>
    </xf>
    <xf numFmtId="3" fontId="4" fillId="0" borderId="0" xfId="1" applyNumberFormat="1" applyFont="1" applyBorder="1" applyAlignment="1">
      <alignment horizontal="right" vertical="center" wrapText="1"/>
    </xf>
    <xf numFmtId="3" fontId="3" fillId="0" borderId="0" xfId="1" applyNumberFormat="1" applyFont="1" applyBorder="1" applyAlignment="1">
      <alignment vertical="center" wrapText="1"/>
    </xf>
    <xf numFmtId="1" fontId="4" fillId="0" borderId="0" xfId="1" applyNumberFormat="1" applyFont="1" applyBorder="1" applyAlignment="1">
      <alignment horizontal="left" vertical="center" wrapText="1"/>
    </xf>
    <xf numFmtId="164" fontId="4" fillId="0" borderId="0" xfId="1" applyNumberFormat="1" applyFont="1" applyBorder="1" applyAlignment="1">
      <alignment horizontal="center" vertical="center" wrapText="1"/>
    </xf>
    <xf numFmtId="0" fontId="10" fillId="0" borderId="0" xfId="0" applyFont="1" applyBorder="1" applyAlignment="1">
      <alignment vertical="center"/>
    </xf>
    <xf numFmtId="3" fontId="11" fillId="0" borderId="0" xfId="1" applyNumberFormat="1" applyFont="1" applyBorder="1" applyAlignment="1">
      <alignment horizontal="right" vertical="center" wrapText="1"/>
    </xf>
    <xf numFmtId="3" fontId="9" fillId="0" borderId="0" xfId="1" applyNumberFormat="1" applyFont="1" applyBorder="1" applyAlignment="1">
      <alignment vertical="center" wrapText="1"/>
    </xf>
    <xf numFmtId="1" fontId="11" fillId="0" borderId="0" xfId="1" applyNumberFormat="1" applyFont="1" applyBorder="1" applyAlignment="1">
      <alignment horizontal="left" vertical="center" wrapText="1"/>
    </xf>
    <xf numFmtId="164" fontId="9" fillId="0" borderId="0" xfId="1" applyNumberFormat="1" applyFont="1" applyBorder="1" applyAlignment="1">
      <alignment horizontal="center" vertical="center" wrapText="1"/>
    </xf>
    <xf numFmtId="3" fontId="4" fillId="0" borderId="0" xfId="1" applyNumberFormat="1" applyFont="1" applyFill="1" applyBorder="1" applyAlignment="1">
      <alignment horizontal="right" vertical="center" wrapText="1"/>
    </xf>
    <xf numFmtId="3" fontId="3" fillId="0" borderId="4" xfId="1" applyNumberFormat="1" applyFont="1" applyBorder="1" applyAlignment="1">
      <alignment vertical="center" wrapText="1"/>
    </xf>
    <xf numFmtId="0" fontId="4" fillId="0" borderId="4" xfId="0" applyFont="1" applyFill="1" applyBorder="1" applyAlignment="1">
      <alignment vertical="center"/>
    </xf>
    <xf numFmtId="164" fontId="12" fillId="0" borderId="4" xfId="2" applyNumberFormat="1" applyFont="1" applyBorder="1" applyAlignment="1">
      <alignment horizontal="center" vertical="center" wrapText="1"/>
    </xf>
    <xf numFmtId="164" fontId="12" fillId="0" borderId="0" xfId="2" applyNumberFormat="1" applyFont="1" applyBorder="1" applyAlignment="1">
      <alignment horizontal="center" vertical="center" wrapText="1"/>
    </xf>
    <xf numFmtId="3" fontId="3" fillId="0" borderId="3" xfId="1" applyNumberFormat="1" applyFont="1" applyBorder="1" applyAlignment="1">
      <alignment vertical="center" wrapText="1"/>
    </xf>
    <xf numFmtId="1" fontId="4" fillId="0" borderId="3" xfId="1" applyNumberFormat="1" applyFont="1" applyBorder="1" applyAlignment="1">
      <alignment horizontal="left" vertical="center" wrapText="1"/>
    </xf>
    <xf numFmtId="164" fontId="13" fillId="0" borderId="3" xfId="2" applyNumberFormat="1" applyFont="1" applyBorder="1" applyAlignment="1">
      <alignment horizontal="center" vertical="center" wrapText="1"/>
    </xf>
    <xf numFmtId="1" fontId="13" fillId="0" borderId="0" xfId="2" applyNumberFormat="1" applyFont="1" applyBorder="1" applyAlignment="1">
      <alignment horizontal="center" vertical="center" wrapText="1"/>
    </xf>
    <xf numFmtId="164" fontId="3" fillId="0" borderId="3" xfId="0" applyNumberFormat="1" applyFont="1" applyBorder="1" applyAlignment="1">
      <alignment horizontal="center" vertical="center"/>
    </xf>
    <xf numFmtId="0" fontId="10" fillId="0" borderId="1" xfId="0" applyFont="1" applyBorder="1" applyAlignment="1">
      <alignment vertical="center"/>
    </xf>
    <xf numFmtId="164" fontId="9" fillId="0" borderId="0" xfId="0" applyNumberFormat="1" applyFont="1" applyFill="1" applyBorder="1" applyAlignment="1">
      <alignment horizontal="center" vertical="center"/>
    </xf>
    <xf numFmtId="164" fontId="4" fillId="0" borderId="0" xfId="0" applyNumberFormat="1" applyFont="1" applyBorder="1" applyAlignment="1">
      <alignment horizontal="center" vertical="center"/>
    </xf>
    <xf numFmtId="164" fontId="3" fillId="0" borderId="0" xfId="0" applyNumberFormat="1" applyFont="1" applyBorder="1" applyAlignment="1">
      <alignment horizontal="center" vertical="center"/>
    </xf>
    <xf numFmtId="3" fontId="4" fillId="0" borderId="0" xfId="1" applyNumberFormat="1" applyFont="1" applyBorder="1" applyAlignment="1">
      <alignment vertical="center" wrapText="1"/>
    </xf>
    <xf numFmtId="3" fontId="9" fillId="0" borderId="0" xfId="1" applyNumberFormat="1" applyFont="1" applyFill="1" applyBorder="1" applyAlignment="1">
      <alignment vertical="center" wrapText="1"/>
    </xf>
    <xf numFmtId="0" fontId="9" fillId="0" borderId="1" xfId="0" applyFont="1" applyFill="1" applyBorder="1" applyAlignment="1">
      <alignment vertical="center"/>
    </xf>
    <xf numFmtId="0" fontId="14" fillId="0" borderId="0" xfId="0" applyFont="1" applyBorder="1" applyAlignment="1">
      <alignment vertical="center"/>
    </xf>
    <xf numFmtId="0" fontId="3" fillId="2" borderId="0" xfId="0" applyFont="1" applyFill="1" applyBorder="1" applyAlignment="1">
      <alignment vertical="center"/>
    </xf>
    <xf numFmtId="0" fontId="1" fillId="0" borderId="0" xfId="0" applyFont="1" applyBorder="1" applyAlignment="1">
      <alignment vertical="center"/>
    </xf>
    <xf numFmtId="0" fontId="3" fillId="2" borderId="3" xfId="0" applyFont="1" applyFill="1" applyBorder="1" applyAlignment="1">
      <alignment vertical="center"/>
    </xf>
    <xf numFmtId="0" fontId="3" fillId="2" borderId="3" xfId="0" applyFont="1" applyFill="1" applyBorder="1" applyAlignment="1">
      <alignment vertical="center" wrapText="1"/>
    </xf>
    <xf numFmtId="0" fontId="15" fillId="0" borderId="0" xfId="3" quotePrefix="1" applyFont="1" applyFill="1" applyBorder="1" applyAlignment="1">
      <alignment vertical="center"/>
    </xf>
    <xf numFmtId="0" fontId="4" fillId="0" borderId="0" xfId="0" applyFont="1" applyAlignment="1">
      <alignment horizontal="left" vertical="center"/>
    </xf>
    <xf numFmtId="0" fontId="4" fillId="0" borderId="0" xfId="0" applyFont="1" applyAlignment="1">
      <alignment horizontal="center" vertical="center"/>
    </xf>
    <xf numFmtId="0" fontId="1" fillId="0" borderId="0" xfId="0" applyFont="1" applyAlignment="1">
      <alignment vertical="center"/>
    </xf>
    <xf numFmtId="0" fontId="15" fillId="0" borderId="0" xfId="0" quotePrefix="1" applyFont="1" applyAlignment="1">
      <alignment vertical="center"/>
    </xf>
    <xf numFmtId="0" fontId="15" fillId="0" borderId="0" xfId="3" quotePrefix="1" applyFont="1" applyFill="1" applyBorder="1" applyAlignment="1">
      <alignment horizontal="left" vertical="center"/>
    </xf>
    <xf numFmtId="0" fontId="15" fillId="0" borderId="0" xfId="0" applyFont="1" applyAlignment="1">
      <alignment vertical="center"/>
    </xf>
    <xf numFmtId="0" fontId="4" fillId="0" borderId="0" xfId="0" applyFont="1" applyAlignment="1">
      <alignment horizontal="right" vertical="center"/>
    </xf>
    <xf numFmtId="0" fontId="3" fillId="4" borderId="0" xfId="0" applyFont="1" applyFill="1" applyBorder="1" applyAlignment="1">
      <alignment horizontal="left" vertical="center" wrapText="1"/>
    </xf>
    <xf numFmtId="0" fontId="7" fillId="4" borderId="0" xfId="0" applyFont="1" applyFill="1" applyBorder="1" applyAlignment="1">
      <alignment horizontal="right" vertical="top"/>
    </xf>
    <xf numFmtId="0" fontId="3" fillId="4" borderId="0" xfId="0" applyFont="1" applyFill="1" applyBorder="1" applyAlignment="1">
      <alignment vertical="center" wrapText="1"/>
    </xf>
    <xf numFmtId="0" fontId="10" fillId="4" borderId="0" xfId="0" applyFont="1" applyFill="1" applyBorder="1" applyAlignment="1">
      <alignment vertical="center"/>
    </xf>
    <xf numFmtId="3" fontId="3" fillId="4" borderId="0" xfId="1" applyNumberFormat="1" applyFont="1" applyFill="1" applyBorder="1" applyAlignment="1">
      <alignment vertical="center" wrapText="1"/>
    </xf>
    <xf numFmtId="0" fontId="9" fillId="4" borderId="0" xfId="0" applyFont="1" applyFill="1" applyBorder="1" applyAlignment="1">
      <alignment horizontal="left" vertical="center" wrapText="1"/>
    </xf>
    <xf numFmtId="164" fontId="9" fillId="4" borderId="0" xfId="0" applyNumberFormat="1" applyFont="1" applyFill="1" applyBorder="1" applyAlignment="1">
      <alignment horizontal="center" vertical="center"/>
    </xf>
    <xf numFmtId="0" fontId="4" fillId="0" borderId="0" xfId="0" applyFont="1"/>
    <xf numFmtId="0" fontId="18" fillId="0" borderId="0" xfId="0" applyFont="1" applyFill="1"/>
    <xf numFmtId="0" fontId="19" fillId="0" borderId="0" xfId="0" applyFont="1" applyFill="1"/>
    <xf numFmtId="0" fontId="20" fillId="0" borderId="5" xfId="0" applyFont="1" applyFill="1" applyBorder="1"/>
    <xf numFmtId="0" fontId="19" fillId="0" borderId="5" xfId="0" applyFont="1" applyFill="1" applyBorder="1"/>
    <xf numFmtId="0" fontId="20" fillId="0" borderId="5" xfId="0" applyFont="1" applyFill="1" applyBorder="1" applyAlignment="1">
      <alignment horizontal="right"/>
    </xf>
    <xf numFmtId="0" fontId="15" fillId="0" borderId="5" xfId="0" applyFont="1" applyBorder="1" applyAlignment="1">
      <alignment horizontal="left"/>
    </xf>
    <xf numFmtId="0" fontId="4" fillId="0" borderId="5" xfId="0" applyFont="1" applyBorder="1"/>
    <xf numFmtId="0" fontId="15" fillId="0" borderId="5" xfId="0" applyFont="1" applyBorder="1" applyAlignment="1">
      <alignment horizontal="right"/>
    </xf>
    <xf numFmtId="1" fontId="9" fillId="3" borderId="4" xfId="0" applyNumberFormat="1" applyFont="1" applyFill="1" applyBorder="1" applyAlignment="1">
      <alignment horizontal="center" vertical="center"/>
    </xf>
    <xf numFmtId="1" fontId="9" fillId="3" borderId="1" xfId="0" applyNumberFormat="1" applyFont="1" applyFill="1" applyBorder="1" applyAlignment="1">
      <alignment horizontal="center" vertical="center"/>
    </xf>
    <xf numFmtId="1" fontId="9" fillId="3" borderId="0" xfId="0" applyNumberFormat="1" applyFont="1" applyFill="1" applyBorder="1" applyAlignment="1">
      <alignment horizontal="center" vertical="center"/>
    </xf>
    <xf numFmtId="1" fontId="3" fillId="2" borderId="0" xfId="0" applyNumberFormat="1" applyFont="1" applyFill="1" applyBorder="1" applyAlignment="1">
      <alignment horizontal="center" vertical="center"/>
    </xf>
    <xf numFmtId="1" fontId="3" fillId="2" borderId="3" xfId="0" applyNumberFormat="1" applyFont="1" applyFill="1" applyBorder="1" applyAlignment="1">
      <alignment horizontal="center" vertical="center"/>
    </xf>
    <xf numFmtId="0" fontId="2" fillId="0" borderId="0" xfId="0" applyFont="1" applyFill="1" applyAlignment="1"/>
    <xf numFmtId="0" fontId="3" fillId="0" borderId="0" xfId="0" applyFont="1" applyFill="1" applyAlignment="1">
      <alignment horizontal="center" vertical="center"/>
    </xf>
    <xf numFmtId="0" fontId="3" fillId="0" borderId="0" xfId="0" applyFont="1" applyFill="1" applyBorder="1" applyAlignment="1">
      <alignment horizontal="left" vertical="top" wrapText="1"/>
    </xf>
    <xf numFmtId="164" fontId="3" fillId="0" borderId="0" xfId="0" applyNumberFormat="1" applyFont="1" applyFill="1" applyBorder="1" applyAlignment="1">
      <alignment horizontal="center" vertical="top" wrapText="1"/>
    </xf>
    <xf numFmtId="0" fontId="19" fillId="0" borderId="0" xfId="0" applyFont="1" applyFill="1" applyBorder="1"/>
    <xf numFmtId="0" fontId="4" fillId="0" borderId="0" xfId="0" applyFont="1" applyFill="1" applyAlignment="1">
      <alignment horizontal="left"/>
    </xf>
    <xf numFmtId="0" fontId="4" fillId="0" borderId="0" xfId="0" applyFont="1" applyFill="1" applyAlignment="1">
      <alignment horizontal="center"/>
    </xf>
    <xf numFmtId="0" fontId="5" fillId="0" borderId="0" xfId="0" applyFont="1" applyFill="1"/>
    <xf numFmtId="0" fontId="5" fillId="0" borderId="0" xfId="0" quotePrefix="1" applyFont="1" applyFill="1"/>
    <xf numFmtId="0" fontId="9" fillId="3" borderId="0" xfId="0" applyFont="1" applyFill="1" applyBorder="1" applyAlignment="1">
      <alignment horizontal="left" vertical="center" wrapText="1"/>
    </xf>
    <xf numFmtId="0" fontId="11" fillId="3" borderId="0" xfId="0" applyFont="1" applyFill="1" applyBorder="1" applyAlignment="1">
      <alignment vertical="center"/>
    </xf>
    <xf numFmtId="164" fontId="13" fillId="0" borderId="0" xfId="2" applyNumberFormat="1" applyFont="1" applyBorder="1" applyAlignment="1">
      <alignment horizontal="center" vertical="center" wrapText="1"/>
    </xf>
    <xf numFmtId="0" fontId="4" fillId="0" borderId="0" xfId="0" applyFont="1" applyFill="1" applyBorder="1" applyAlignment="1">
      <alignment horizontal="right" vertical="center"/>
    </xf>
    <xf numFmtId="0" fontId="10" fillId="0" borderId="3" xfId="0" applyFont="1" applyFill="1" applyBorder="1" applyAlignment="1">
      <alignment vertical="center"/>
    </xf>
    <xf numFmtId="0" fontId="4" fillId="0" borderId="0" xfId="0" applyFont="1" applyFill="1" applyBorder="1" applyAlignment="1">
      <alignment horizontal="center" vertical="center"/>
    </xf>
    <xf numFmtId="0" fontId="3" fillId="0" borderId="3" xfId="0" applyFont="1" applyFill="1" applyBorder="1" applyAlignment="1">
      <alignment horizontal="center"/>
    </xf>
    <xf numFmtId="1" fontId="3" fillId="0" borderId="0" xfId="0" applyNumberFormat="1" applyFont="1" applyBorder="1" applyAlignment="1">
      <alignment horizontal="center" vertical="center"/>
    </xf>
    <xf numFmtId="164" fontId="3" fillId="0" borderId="3" xfId="0" applyNumberFormat="1" applyFont="1" applyFill="1" applyBorder="1" applyAlignment="1">
      <alignment horizontal="center"/>
    </xf>
    <xf numFmtId="0" fontId="21" fillId="0" borderId="0" xfId="0" applyFont="1" applyBorder="1" applyAlignment="1">
      <alignment vertical="center"/>
    </xf>
    <xf numFmtId="3" fontId="3" fillId="2" borderId="0" xfId="0" applyNumberFormat="1" applyFont="1" applyFill="1" applyBorder="1" applyAlignment="1">
      <alignment horizontal="center" vertical="center"/>
    </xf>
    <xf numFmtId="1" fontId="4" fillId="0" borderId="0" xfId="0" applyNumberFormat="1" applyFont="1" applyFill="1" applyBorder="1" applyAlignment="1">
      <alignment horizontal="left" vertical="center" wrapText="1"/>
    </xf>
    <xf numFmtId="164" fontId="4" fillId="0" borderId="0" xfId="0" applyNumberFormat="1" applyFont="1" applyBorder="1" applyAlignment="1">
      <alignment horizontal="center" vertical="center"/>
    </xf>
    <xf numFmtId="1" fontId="4" fillId="0" borderId="0" xfId="0" applyNumberFormat="1" applyFont="1" applyFill="1" applyBorder="1" applyAlignment="1">
      <alignment horizontal="left" vertical="center" wrapText="1"/>
    </xf>
    <xf numFmtId="164" fontId="4" fillId="0" borderId="0" xfId="0" applyNumberFormat="1" applyFont="1" applyBorder="1" applyAlignment="1">
      <alignment horizontal="center" vertical="center"/>
    </xf>
    <xf numFmtId="1" fontId="4" fillId="0" borderId="0" xfId="0" applyNumberFormat="1" applyFont="1" applyFill="1" applyBorder="1" applyAlignment="1">
      <alignment horizontal="left" vertical="center" wrapText="1"/>
    </xf>
    <xf numFmtId="164" fontId="4" fillId="0" borderId="0" xfId="0" applyNumberFormat="1" applyFont="1" applyBorder="1" applyAlignment="1">
      <alignment horizontal="center" vertical="center"/>
    </xf>
    <xf numFmtId="0" fontId="11" fillId="0" borderId="0" xfId="0" applyFont="1" applyFill="1" applyBorder="1" applyAlignment="1">
      <alignment vertical="center"/>
    </xf>
    <xf numFmtId="1" fontId="4" fillId="0" borderId="0" xfId="0" applyNumberFormat="1" applyFont="1" applyFill="1" applyBorder="1" applyAlignment="1">
      <alignment horizontal="left" vertical="center" wrapText="1"/>
    </xf>
    <xf numFmtId="1" fontId="4" fillId="0" borderId="0" xfId="1" applyNumberFormat="1" applyFont="1" applyFill="1" applyBorder="1" applyAlignment="1">
      <alignment horizontal="left" vertical="center" wrapText="1"/>
    </xf>
    <xf numFmtId="0" fontId="15" fillId="0" borderId="0" xfId="3" quotePrefix="1" applyFont="1" applyFill="1" applyBorder="1" applyAlignment="1">
      <alignment horizontal="left" vertical="center" wrapText="1"/>
    </xf>
    <xf numFmtId="1" fontId="4" fillId="0" borderId="0" xfId="0" applyNumberFormat="1" applyFont="1" applyFill="1" applyBorder="1" applyAlignment="1">
      <alignment horizontal="left" vertical="center" wrapText="1"/>
    </xf>
    <xf numFmtId="164" fontId="4" fillId="0" borderId="0" xfId="0" applyNumberFormat="1" applyFont="1" applyBorder="1" applyAlignment="1">
      <alignment horizontal="center" vertical="center"/>
    </xf>
  </cellXfs>
  <cellStyles count="6">
    <cellStyle name="Normal" xfId="0" builtinId="0"/>
    <cellStyle name="Normal 2" xfId="3"/>
    <cellStyle name="Normal_Feuil1" xfId="2"/>
    <cellStyle name="Pourcentage 2" xfId="1"/>
    <cellStyle name="Pourcentage 2 2" xfId="4"/>
    <cellStyle name="Standard_tab_uhstud_01_02_makro"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591911</xdr:colOff>
      <xdr:row>0</xdr:row>
      <xdr:rowOff>17690</xdr:rowOff>
    </xdr:from>
    <xdr:to>
      <xdr:col>3</xdr:col>
      <xdr:colOff>1363071</xdr:colOff>
      <xdr:row>2</xdr:row>
      <xdr:rowOff>86962</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491" y="17690"/>
          <a:ext cx="771160" cy="435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571500</xdr:colOff>
      <xdr:row>0</xdr:row>
      <xdr:rowOff>38100</xdr:rowOff>
    </xdr:from>
    <xdr:to>
      <xdr:col>3</xdr:col>
      <xdr:colOff>1342660</xdr:colOff>
      <xdr:row>2</xdr:row>
      <xdr:rowOff>107372</xdr:rowOff>
    </xdr:to>
    <xdr:pic>
      <xdr:nvPicPr>
        <xdr:cNvPr id="4"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0" y="38100"/>
          <a:ext cx="771160" cy="450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579120</xdr:colOff>
      <xdr:row>0</xdr:row>
      <xdr:rowOff>0</xdr:rowOff>
    </xdr:from>
    <xdr:to>
      <xdr:col>3</xdr:col>
      <xdr:colOff>1350280</xdr:colOff>
      <xdr:row>2</xdr:row>
      <xdr:rowOff>69272</xdr:rowOff>
    </xdr:to>
    <xdr:pic>
      <xdr:nvPicPr>
        <xdr:cNvPr id="5"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0"/>
          <a:ext cx="771160" cy="435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838200</xdr:colOff>
      <xdr:row>0</xdr:row>
      <xdr:rowOff>76200</xdr:rowOff>
    </xdr:from>
    <xdr:to>
      <xdr:col>4</xdr:col>
      <xdr:colOff>1609360</xdr:colOff>
      <xdr:row>2</xdr:row>
      <xdr:rowOff>164522</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62550" y="76200"/>
          <a:ext cx="771160" cy="450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5</xdr:row>
      <xdr:rowOff>9525</xdr:rowOff>
    </xdr:from>
    <xdr:to>
      <xdr:col>4</xdr:col>
      <xdr:colOff>1685925</xdr:colOff>
      <xdr:row>22</xdr:row>
      <xdr:rowOff>152400</xdr:rowOff>
    </xdr:to>
    <xdr:sp macro="" textlink="">
      <xdr:nvSpPr>
        <xdr:cNvPr id="3" name="Rectangle 2"/>
        <xdr:cNvSpPr/>
      </xdr:nvSpPr>
      <xdr:spPr>
        <a:xfrm>
          <a:off x="47625" y="908685"/>
          <a:ext cx="5966460" cy="3122295"/>
        </a:xfrm>
        <a:prstGeom prst="rect">
          <a:avLst/>
        </a:prstGeom>
        <a:ln w="19050">
          <a:solidFill>
            <a:schemeClr val="accent4">
              <a:lumMod val="40000"/>
              <a:lumOff val="6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fr-CH" sz="1100" b="0" i="0" u="none" strike="noStrike" kern="0" cap="none" spc="0" normalizeH="0" baseline="0" noProof="0">
              <a:ln>
                <a:noFill/>
              </a:ln>
              <a:solidFill>
                <a:prstClr val="black"/>
              </a:solidFill>
              <a:effectLst/>
              <a:uLnTx/>
              <a:uFillTx/>
              <a:latin typeface="+mn-lt"/>
              <a:ea typeface="+mn-ea"/>
              <a:cs typeface="+mn-cs"/>
            </a:rPr>
            <a:t>Dans le canton de Genève, l'accueil collectif est régi par la Loi sur l'accueil préscolaire (LAPr) et le règlement d'application (RAPr).</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fr-CH"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fr-CH" sz="1100" b="0" i="0" u="none" strike="noStrike" kern="0" cap="none" spc="0" normalizeH="0" baseline="0" noProof="0">
              <a:ln>
                <a:noFill/>
              </a:ln>
              <a:solidFill>
                <a:prstClr val="black"/>
              </a:solidFill>
              <a:effectLst/>
              <a:uLnTx/>
              <a:uFillTx/>
              <a:latin typeface="+mn-lt"/>
              <a:ea typeface="+mn-ea"/>
              <a:cs typeface="+mn-cs"/>
            </a:rPr>
            <a:t>Les personnes physiques ou morales, ainsi que les collectivités publiques, qui souhaitent exploiter une structure d’accueil collectif ouverte à des enfants de 0 à 4 ans doivent être en possession d'une autorisation cantonale délivrée par le service d'autorisation et de surveillance de l'accueil de jour (SASAJ) rattaché à l'office de l'enfance et de la jeunesse (OEJ/DIP).</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fr-CH"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fr-CH" sz="1100" b="0" i="0" u="none" strike="noStrike" kern="0" cap="none" spc="0" normalizeH="0" baseline="0" noProof="0">
              <a:ln>
                <a:noFill/>
              </a:ln>
              <a:solidFill>
                <a:prstClr val="black"/>
              </a:solidFill>
              <a:effectLst/>
              <a:uLnTx/>
              <a:uFillTx/>
              <a:latin typeface="+mn-lt"/>
              <a:ea typeface="+mn-ea"/>
              <a:cs typeface="+mn-cs"/>
            </a:rPr>
            <a:t>Le réglement d'application distingue deux types de structures d'accueil collectif :</a:t>
          </a:r>
        </a:p>
        <a:p>
          <a:pPr marL="0" marR="0" lvl="0" indent="0" defTabSz="914400" eaLnBrk="1" fontAlgn="auto" latinLnBrk="0" hangingPunct="1">
            <a:lnSpc>
              <a:spcPct val="100000"/>
            </a:lnSpc>
            <a:spcBef>
              <a:spcPts val="0"/>
            </a:spcBef>
            <a:spcAft>
              <a:spcPts val="0"/>
            </a:spcAft>
            <a:buClrTx/>
            <a:buSzTx/>
            <a:buFontTx/>
            <a:buNone/>
            <a:tabLst/>
            <a:defRPr/>
          </a:pPr>
          <a:endParaRPr kumimoji="0" lang="fr-CH"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r-CH" sz="1100" b="0" i="0" u="none" strike="noStrike" kern="0" cap="none" spc="0" normalizeH="0" baseline="0" noProof="0">
              <a:ln>
                <a:noFill/>
              </a:ln>
              <a:solidFill>
                <a:prstClr val="black"/>
              </a:solidFill>
              <a:effectLst/>
              <a:uLnTx/>
              <a:uFillTx/>
              <a:latin typeface="+mn-lt"/>
              <a:ea typeface="+mn-ea"/>
              <a:cs typeface="+mn-cs"/>
            </a:rPr>
            <a:t>- celles à prestations élargies  (PE) : </a:t>
          </a:r>
          <a:r>
            <a:rPr kumimoji="0" lang="fr-CH" sz="1100" b="0" i="0" u="none" strike="noStrike" kern="0" cap="none" spc="0" normalizeH="0" baseline="0" noProof="0" smtClean="0">
              <a:ln>
                <a:noFill/>
              </a:ln>
              <a:solidFill>
                <a:prstClr val="black"/>
              </a:solidFill>
              <a:effectLst/>
              <a:uLnTx/>
              <a:uFillTx/>
              <a:latin typeface="+mn-lt"/>
              <a:ea typeface="+mn-ea"/>
              <a:cs typeface="+mn-cs"/>
            </a:rPr>
            <a:t>structures d'accueil ouvertes au moins 45 heures par semaine et au moins 45 semaines par an, avec un repas de midi proposé.</a:t>
          </a:r>
          <a:endParaRPr kumimoji="0" lang="fr-CH"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fr-CH"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fr-CH" sz="1100" b="0" i="0" u="none" strike="noStrike" kern="0" cap="none" spc="0" normalizeH="0" baseline="0" noProof="0">
              <a:ln>
                <a:noFill/>
              </a:ln>
              <a:solidFill>
                <a:prstClr val="black"/>
              </a:solidFill>
              <a:effectLst/>
              <a:uLnTx/>
              <a:uFillTx/>
              <a:latin typeface="+mn-lt"/>
              <a:ea typeface="+mn-ea"/>
              <a:cs typeface="+mn-cs"/>
            </a:rPr>
            <a:t>- celles à prestations restreintes  (PR) :  structures ne remplissant pas les trois conditions cumulatives citées précédemment. </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fr-CH"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fr-CH" sz="1100" b="0" i="0" u="none" strike="noStrike" kern="0" cap="none" spc="0" normalizeH="0" baseline="0" noProof="0">
              <a:ln>
                <a:noFill/>
              </a:ln>
              <a:solidFill>
                <a:prstClr val="black"/>
              </a:solidFill>
              <a:effectLst/>
              <a:uLnTx/>
              <a:uFillTx/>
              <a:latin typeface="+mn-lt"/>
              <a:ea typeface="+mn-ea"/>
              <a:cs typeface="+mn-cs"/>
            </a:rPr>
            <a:t>Les données statistiques de l'accueil collectif ne tiennent pas compte des haltes-garderies.</a:t>
          </a:r>
        </a:p>
        <a:p>
          <a:pPr algn="l"/>
          <a:endParaRPr lang="fr-CH" sz="1100" baseline="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591911</xdr:colOff>
      <xdr:row>0</xdr:row>
      <xdr:rowOff>17690</xdr:rowOff>
    </xdr:from>
    <xdr:to>
      <xdr:col>3</xdr:col>
      <xdr:colOff>1363071</xdr:colOff>
      <xdr:row>2</xdr:row>
      <xdr:rowOff>86962</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491" y="17690"/>
          <a:ext cx="771160" cy="435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591911</xdr:colOff>
      <xdr:row>0</xdr:row>
      <xdr:rowOff>17690</xdr:rowOff>
    </xdr:from>
    <xdr:to>
      <xdr:col>3</xdr:col>
      <xdr:colOff>1363071</xdr:colOff>
      <xdr:row>2</xdr:row>
      <xdr:rowOff>86962</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491" y="17690"/>
          <a:ext cx="771160" cy="435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591911</xdr:colOff>
      <xdr:row>0</xdr:row>
      <xdr:rowOff>17690</xdr:rowOff>
    </xdr:from>
    <xdr:to>
      <xdr:col>3</xdr:col>
      <xdr:colOff>1363071</xdr:colOff>
      <xdr:row>2</xdr:row>
      <xdr:rowOff>86962</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491" y="17690"/>
          <a:ext cx="771160" cy="435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591911</xdr:colOff>
      <xdr:row>0</xdr:row>
      <xdr:rowOff>17690</xdr:rowOff>
    </xdr:from>
    <xdr:to>
      <xdr:col>3</xdr:col>
      <xdr:colOff>1363071</xdr:colOff>
      <xdr:row>2</xdr:row>
      <xdr:rowOff>86962</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491" y="17690"/>
          <a:ext cx="771160" cy="435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591911</xdr:colOff>
      <xdr:row>0</xdr:row>
      <xdr:rowOff>17690</xdr:rowOff>
    </xdr:from>
    <xdr:to>
      <xdr:col>3</xdr:col>
      <xdr:colOff>1363071</xdr:colOff>
      <xdr:row>2</xdr:row>
      <xdr:rowOff>86962</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0111" y="17690"/>
          <a:ext cx="771160" cy="450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591911</xdr:colOff>
      <xdr:row>0</xdr:row>
      <xdr:rowOff>17690</xdr:rowOff>
    </xdr:from>
    <xdr:to>
      <xdr:col>3</xdr:col>
      <xdr:colOff>1363071</xdr:colOff>
      <xdr:row>2</xdr:row>
      <xdr:rowOff>86962</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0111" y="17690"/>
          <a:ext cx="771160" cy="450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591911</xdr:colOff>
      <xdr:row>0</xdr:row>
      <xdr:rowOff>17690</xdr:rowOff>
    </xdr:from>
    <xdr:to>
      <xdr:col>3</xdr:col>
      <xdr:colOff>1363071</xdr:colOff>
      <xdr:row>2</xdr:row>
      <xdr:rowOff>86962</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78411" y="17690"/>
          <a:ext cx="771160" cy="450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571500</xdr:colOff>
      <xdr:row>0</xdr:row>
      <xdr:rowOff>47625</xdr:rowOff>
    </xdr:from>
    <xdr:to>
      <xdr:col>3</xdr:col>
      <xdr:colOff>1342660</xdr:colOff>
      <xdr:row>2</xdr:row>
      <xdr:rowOff>116897</xdr:rowOff>
    </xdr:to>
    <xdr:pic>
      <xdr:nvPicPr>
        <xdr:cNvPr id="3"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47625"/>
          <a:ext cx="771160" cy="450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4"/>
  <sheetViews>
    <sheetView tabSelected="1" zoomScaleNormal="100" workbookViewId="0">
      <pane ySplit="9" topLeftCell="A57" activePane="bottomLeft" state="frozen"/>
      <selection activeCell="A2" sqref="A2"/>
      <selection pane="bottomLeft"/>
    </sheetView>
  </sheetViews>
  <sheetFormatPr baseColWidth="10" defaultRowHeight="14.4" x14ac:dyDescent="0.3"/>
  <cols>
    <col min="1" max="1" width="19.19921875" style="7" customWidth="1"/>
    <col min="2" max="2" width="20.19921875" style="7" bestFit="1" customWidth="1"/>
    <col min="3" max="3" width="21.5" style="2" bestFit="1" customWidth="1"/>
    <col min="4" max="4" width="18" style="3" customWidth="1"/>
    <col min="5" max="5" width="17" style="4" bestFit="1" customWidth="1"/>
    <col min="6" max="7" width="11.19921875" style="8"/>
    <col min="8" max="8" width="2.8984375" style="8" customWidth="1"/>
    <col min="9" max="245" width="11.19921875" style="8"/>
    <col min="246" max="246" width="10.19921875" style="8" customWidth="1"/>
    <col min="247" max="248" width="5.69921875" style="8" customWidth="1"/>
    <col min="249" max="249" width="1.5" style="8" customWidth="1"/>
    <col min="250" max="251" width="6.3984375" style="8" customWidth="1"/>
    <col min="252" max="252" width="1.5" style="8" customWidth="1"/>
    <col min="253" max="254" width="6" style="8" customWidth="1"/>
    <col min="255" max="259" width="11.19921875" style="8"/>
    <col min="260" max="260" width="2.5" style="8" customWidth="1"/>
    <col min="261" max="263" width="11.19921875" style="8"/>
    <col min="264" max="264" width="2.8984375" style="8" customWidth="1"/>
    <col min="265" max="501" width="11.19921875" style="8"/>
    <col min="502" max="502" width="10.19921875" style="8" customWidth="1"/>
    <col min="503" max="504" width="5.69921875" style="8" customWidth="1"/>
    <col min="505" max="505" width="1.5" style="8" customWidth="1"/>
    <col min="506" max="507" width="6.3984375" style="8" customWidth="1"/>
    <col min="508" max="508" width="1.5" style="8" customWidth="1"/>
    <col min="509" max="510" width="6" style="8" customWidth="1"/>
    <col min="511" max="515" width="11.19921875" style="8"/>
    <col min="516" max="516" width="2.5" style="8" customWidth="1"/>
    <col min="517" max="519" width="11.19921875" style="8"/>
    <col min="520" max="520" width="2.8984375" style="8" customWidth="1"/>
    <col min="521" max="757" width="11.19921875" style="8"/>
    <col min="758" max="758" width="10.19921875" style="8" customWidth="1"/>
    <col min="759" max="760" width="5.69921875" style="8" customWidth="1"/>
    <col min="761" max="761" width="1.5" style="8" customWidth="1"/>
    <col min="762" max="763" width="6.3984375" style="8" customWidth="1"/>
    <col min="764" max="764" width="1.5" style="8" customWidth="1"/>
    <col min="765" max="766" width="6" style="8" customWidth="1"/>
    <col min="767" max="771" width="11.19921875" style="8"/>
    <col min="772" max="772" width="2.5" style="8" customWidth="1"/>
    <col min="773" max="775" width="11.19921875" style="8"/>
    <col min="776" max="776" width="2.8984375" style="8" customWidth="1"/>
    <col min="777" max="1013" width="11.19921875" style="8"/>
    <col min="1014" max="1014" width="10.19921875" style="8" customWidth="1"/>
    <col min="1015" max="1016" width="5.69921875" style="8" customWidth="1"/>
    <col min="1017" max="1017" width="1.5" style="8" customWidth="1"/>
    <col min="1018" max="1019" width="6.3984375" style="8" customWidth="1"/>
    <col min="1020" max="1020" width="1.5" style="8" customWidth="1"/>
    <col min="1021" max="1022" width="6" style="8" customWidth="1"/>
    <col min="1023" max="1027" width="11.19921875" style="8"/>
    <col min="1028" max="1028" width="2.5" style="8" customWidth="1"/>
    <col min="1029" max="1031" width="11.19921875" style="8"/>
    <col min="1032" max="1032" width="2.8984375" style="8" customWidth="1"/>
    <col min="1033" max="1269" width="11.19921875" style="8"/>
    <col min="1270" max="1270" width="10.19921875" style="8" customWidth="1"/>
    <col min="1271" max="1272" width="5.69921875" style="8" customWidth="1"/>
    <col min="1273" max="1273" width="1.5" style="8" customWidth="1"/>
    <col min="1274" max="1275" width="6.3984375" style="8" customWidth="1"/>
    <col min="1276" max="1276" width="1.5" style="8" customWidth="1"/>
    <col min="1277" max="1278" width="6" style="8" customWidth="1"/>
    <col min="1279" max="1283" width="11.19921875" style="8"/>
    <col min="1284" max="1284" width="2.5" style="8" customWidth="1"/>
    <col min="1285" max="1287" width="11.19921875" style="8"/>
    <col min="1288" max="1288" width="2.8984375" style="8" customWidth="1"/>
    <col min="1289" max="1525" width="11.19921875" style="8"/>
    <col min="1526" max="1526" width="10.19921875" style="8" customWidth="1"/>
    <col min="1527" max="1528" width="5.69921875" style="8" customWidth="1"/>
    <col min="1529" max="1529" width="1.5" style="8" customWidth="1"/>
    <col min="1530" max="1531" width="6.3984375" style="8" customWidth="1"/>
    <col min="1532" max="1532" width="1.5" style="8" customWidth="1"/>
    <col min="1533" max="1534" width="6" style="8" customWidth="1"/>
    <col min="1535" max="1539" width="11.19921875" style="8"/>
    <col min="1540" max="1540" width="2.5" style="8" customWidth="1"/>
    <col min="1541" max="1543" width="11.19921875" style="8"/>
    <col min="1544" max="1544" width="2.8984375" style="8" customWidth="1"/>
    <col min="1545" max="1781" width="11.19921875" style="8"/>
    <col min="1782" max="1782" width="10.19921875" style="8" customWidth="1"/>
    <col min="1783" max="1784" width="5.69921875" style="8" customWidth="1"/>
    <col min="1785" max="1785" width="1.5" style="8" customWidth="1"/>
    <col min="1786" max="1787" width="6.3984375" style="8" customWidth="1"/>
    <col min="1788" max="1788" width="1.5" style="8" customWidth="1"/>
    <col min="1789" max="1790" width="6" style="8" customWidth="1"/>
    <col min="1791" max="1795" width="11.19921875" style="8"/>
    <col min="1796" max="1796" width="2.5" style="8" customWidth="1"/>
    <col min="1797" max="1799" width="11.19921875" style="8"/>
    <col min="1800" max="1800" width="2.8984375" style="8" customWidth="1"/>
    <col min="1801" max="2037" width="11.19921875" style="8"/>
    <col min="2038" max="2038" width="10.19921875" style="8" customWidth="1"/>
    <col min="2039" max="2040" width="5.69921875" style="8" customWidth="1"/>
    <col min="2041" max="2041" width="1.5" style="8" customWidth="1"/>
    <col min="2042" max="2043" width="6.3984375" style="8" customWidth="1"/>
    <col min="2044" max="2044" width="1.5" style="8" customWidth="1"/>
    <col min="2045" max="2046" width="6" style="8" customWidth="1"/>
    <col min="2047" max="2051" width="11.19921875" style="8"/>
    <col min="2052" max="2052" width="2.5" style="8" customWidth="1"/>
    <col min="2053" max="2055" width="11.19921875" style="8"/>
    <col min="2056" max="2056" width="2.8984375" style="8" customWidth="1"/>
    <col min="2057" max="2293" width="11.19921875" style="8"/>
    <col min="2294" max="2294" width="10.19921875" style="8" customWidth="1"/>
    <col min="2295" max="2296" width="5.69921875" style="8" customWidth="1"/>
    <col min="2297" max="2297" width="1.5" style="8" customWidth="1"/>
    <col min="2298" max="2299" width="6.3984375" style="8" customWidth="1"/>
    <col min="2300" max="2300" width="1.5" style="8" customWidth="1"/>
    <col min="2301" max="2302" width="6" style="8" customWidth="1"/>
    <col min="2303" max="2307" width="11.19921875" style="8"/>
    <col min="2308" max="2308" width="2.5" style="8" customWidth="1"/>
    <col min="2309" max="2311" width="11.19921875" style="8"/>
    <col min="2312" max="2312" width="2.8984375" style="8" customWidth="1"/>
    <col min="2313" max="2549" width="11.19921875" style="8"/>
    <col min="2550" max="2550" width="10.19921875" style="8" customWidth="1"/>
    <col min="2551" max="2552" width="5.69921875" style="8" customWidth="1"/>
    <col min="2553" max="2553" width="1.5" style="8" customWidth="1"/>
    <col min="2554" max="2555" width="6.3984375" style="8" customWidth="1"/>
    <col min="2556" max="2556" width="1.5" style="8" customWidth="1"/>
    <col min="2557" max="2558" width="6" style="8" customWidth="1"/>
    <col min="2559" max="2563" width="11.19921875" style="8"/>
    <col min="2564" max="2564" width="2.5" style="8" customWidth="1"/>
    <col min="2565" max="2567" width="11.19921875" style="8"/>
    <col min="2568" max="2568" width="2.8984375" style="8" customWidth="1"/>
    <col min="2569" max="2805" width="11.19921875" style="8"/>
    <col min="2806" max="2806" width="10.19921875" style="8" customWidth="1"/>
    <col min="2807" max="2808" width="5.69921875" style="8" customWidth="1"/>
    <col min="2809" max="2809" width="1.5" style="8" customWidth="1"/>
    <col min="2810" max="2811" width="6.3984375" style="8" customWidth="1"/>
    <col min="2812" max="2812" width="1.5" style="8" customWidth="1"/>
    <col min="2813" max="2814" width="6" style="8" customWidth="1"/>
    <col min="2815" max="2819" width="11.19921875" style="8"/>
    <col min="2820" max="2820" width="2.5" style="8" customWidth="1"/>
    <col min="2821" max="2823" width="11.19921875" style="8"/>
    <col min="2824" max="2824" width="2.8984375" style="8" customWidth="1"/>
    <col min="2825" max="3061" width="11.19921875" style="8"/>
    <col min="3062" max="3062" width="10.19921875" style="8" customWidth="1"/>
    <col min="3063" max="3064" width="5.69921875" style="8" customWidth="1"/>
    <col min="3065" max="3065" width="1.5" style="8" customWidth="1"/>
    <col min="3066" max="3067" width="6.3984375" style="8" customWidth="1"/>
    <col min="3068" max="3068" width="1.5" style="8" customWidth="1"/>
    <col min="3069" max="3070" width="6" style="8" customWidth="1"/>
    <col min="3071" max="3075" width="11.19921875" style="8"/>
    <col min="3076" max="3076" width="2.5" style="8" customWidth="1"/>
    <col min="3077" max="3079" width="11.19921875" style="8"/>
    <col min="3080" max="3080" width="2.8984375" style="8" customWidth="1"/>
    <col min="3081" max="3317" width="11.19921875" style="8"/>
    <col min="3318" max="3318" width="10.19921875" style="8" customWidth="1"/>
    <col min="3319" max="3320" width="5.69921875" style="8" customWidth="1"/>
    <col min="3321" max="3321" width="1.5" style="8" customWidth="1"/>
    <col min="3322" max="3323" width="6.3984375" style="8" customWidth="1"/>
    <col min="3324" max="3324" width="1.5" style="8" customWidth="1"/>
    <col min="3325" max="3326" width="6" style="8" customWidth="1"/>
    <col min="3327" max="3331" width="11.19921875" style="8"/>
    <col min="3332" max="3332" width="2.5" style="8" customWidth="1"/>
    <col min="3333" max="3335" width="11.19921875" style="8"/>
    <col min="3336" max="3336" width="2.8984375" style="8" customWidth="1"/>
    <col min="3337" max="3573" width="11.19921875" style="8"/>
    <col min="3574" max="3574" width="10.19921875" style="8" customWidth="1"/>
    <col min="3575" max="3576" width="5.69921875" style="8" customWidth="1"/>
    <col min="3577" max="3577" width="1.5" style="8" customWidth="1"/>
    <col min="3578" max="3579" width="6.3984375" style="8" customWidth="1"/>
    <col min="3580" max="3580" width="1.5" style="8" customWidth="1"/>
    <col min="3581" max="3582" width="6" style="8" customWidth="1"/>
    <col min="3583" max="3587" width="11.19921875" style="8"/>
    <col min="3588" max="3588" width="2.5" style="8" customWidth="1"/>
    <col min="3589" max="3591" width="11.19921875" style="8"/>
    <col min="3592" max="3592" width="2.8984375" style="8" customWidth="1"/>
    <col min="3593" max="3829" width="11.19921875" style="8"/>
    <col min="3830" max="3830" width="10.19921875" style="8" customWidth="1"/>
    <col min="3831" max="3832" width="5.69921875" style="8" customWidth="1"/>
    <col min="3833" max="3833" width="1.5" style="8" customWidth="1"/>
    <col min="3834" max="3835" width="6.3984375" style="8" customWidth="1"/>
    <col min="3836" max="3836" width="1.5" style="8" customWidth="1"/>
    <col min="3837" max="3838" width="6" style="8" customWidth="1"/>
    <col min="3839" max="3843" width="11.19921875" style="8"/>
    <col min="3844" max="3844" width="2.5" style="8" customWidth="1"/>
    <col min="3845" max="3847" width="11.19921875" style="8"/>
    <col min="3848" max="3848" width="2.8984375" style="8" customWidth="1"/>
    <col min="3849" max="4085" width="11.19921875" style="8"/>
    <col min="4086" max="4086" width="10.19921875" style="8" customWidth="1"/>
    <col min="4087" max="4088" width="5.69921875" style="8" customWidth="1"/>
    <col min="4089" max="4089" width="1.5" style="8" customWidth="1"/>
    <col min="4090" max="4091" width="6.3984375" style="8" customWidth="1"/>
    <col min="4092" max="4092" width="1.5" style="8" customWidth="1"/>
    <col min="4093" max="4094" width="6" style="8" customWidth="1"/>
    <col min="4095" max="4099" width="11.19921875" style="8"/>
    <col min="4100" max="4100" width="2.5" style="8" customWidth="1"/>
    <col min="4101" max="4103" width="11.19921875" style="8"/>
    <col min="4104" max="4104" width="2.8984375" style="8" customWidth="1"/>
    <col min="4105" max="4341" width="11.19921875" style="8"/>
    <col min="4342" max="4342" width="10.19921875" style="8" customWidth="1"/>
    <col min="4343" max="4344" width="5.69921875" style="8" customWidth="1"/>
    <col min="4345" max="4345" width="1.5" style="8" customWidth="1"/>
    <col min="4346" max="4347" width="6.3984375" style="8" customWidth="1"/>
    <col min="4348" max="4348" width="1.5" style="8" customWidth="1"/>
    <col min="4349" max="4350" width="6" style="8" customWidth="1"/>
    <col min="4351" max="4355" width="11.19921875" style="8"/>
    <col min="4356" max="4356" width="2.5" style="8" customWidth="1"/>
    <col min="4357" max="4359" width="11.19921875" style="8"/>
    <col min="4360" max="4360" width="2.8984375" style="8" customWidth="1"/>
    <col min="4361" max="4597" width="11.19921875" style="8"/>
    <col min="4598" max="4598" width="10.19921875" style="8" customWidth="1"/>
    <col min="4599" max="4600" width="5.69921875" style="8" customWidth="1"/>
    <col min="4601" max="4601" width="1.5" style="8" customWidth="1"/>
    <col min="4602" max="4603" width="6.3984375" style="8" customWidth="1"/>
    <col min="4604" max="4604" width="1.5" style="8" customWidth="1"/>
    <col min="4605" max="4606" width="6" style="8" customWidth="1"/>
    <col min="4607" max="4611" width="11.19921875" style="8"/>
    <col min="4612" max="4612" width="2.5" style="8" customWidth="1"/>
    <col min="4613" max="4615" width="11.19921875" style="8"/>
    <col min="4616" max="4616" width="2.8984375" style="8" customWidth="1"/>
    <col min="4617" max="4853" width="11.19921875" style="8"/>
    <col min="4854" max="4854" width="10.19921875" style="8" customWidth="1"/>
    <col min="4855" max="4856" width="5.69921875" style="8" customWidth="1"/>
    <col min="4857" max="4857" width="1.5" style="8" customWidth="1"/>
    <col min="4858" max="4859" width="6.3984375" style="8" customWidth="1"/>
    <col min="4860" max="4860" width="1.5" style="8" customWidth="1"/>
    <col min="4861" max="4862" width="6" style="8" customWidth="1"/>
    <col min="4863" max="4867" width="11.19921875" style="8"/>
    <col min="4868" max="4868" width="2.5" style="8" customWidth="1"/>
    <col min="4869" max="4871" width="11.19921875" style="8"/>
    <col min="4872" max="4872" width="2.8984375" style="8" customWidth="1"/>
    <col min="4873" max="5109" width="11.19921875" style="8"/>
    <col min="5110" max="5110" width="10.19921875" style="8" customWidth="1"/>
    <col min="5111" max="5112" width="5.69921875" style="8" customWidth="1"/>
    <col min="5113" max="5113" width="1.5" style="8" customWidth="1"/>
    <col min="5114" max="5115" width="6.3984375" style="8" customWidth="1"/>
    <col min="5116" max="5116" width="1.5" style="8" customWidth="1"/>
    <col min="5117" max="5118" width="6" style="8" customWidth="1"/>
    <col min="5119" max="5123" width="11.19921875" style="8"/>
    <col min="5124" max="5124" width="2.5" style="8" customWidth="1"/>
    <col min="5125" max="5127" width="11.19921875" style="8"/>
    <col min="5128" max="5128" width="2.8984375" style="8" customWidth="1"/>
    <col min="5129" max="5365" width="11.19921875" style="8"/>
    <col min="5366" max="5366" width="10.19921875" style="8" customWidth="1"/>
    <col min="5367" max="5368" width="5.69921875" style="8" customWidth="1"/>
    <col min="5369" max="5369" width="1.5" style="8" customWidth="1"/>
    <col min="5370" max="5371" width="6.3984375" style="8" customWidth="1"/>
    <col min="5372" max="5372" width="1.5" style="8" customWidth="1"/>
    <col min="5373" max="5374" width="6" style="8" customWidth="1"/>
    <col min="5375" max="5379" width="11.19921875" style="8"/>
    <col min="5380" max="5380" width="2.5" style="8" customWidth="1"/>
    <col min="5381" max="5383" width="11.19921875" style="8"/>
    <col min="5384" max="5384" width="2.8984375" style="8" customWidth="1"/>
    <col min="5385" max="5621" width="11.19921875" style="8"/>
    <col min="5622" max="5622" width="10.19921875" style="8" customWidth="1"/>
    <col min="5623" max="5624" width="5.69921875" style="8" customWidth="1"/>
    <col min="5625" max="5625" width="1.5" style="8" customWidth="1"/>
    <col min="5626" max="5627" width="6.3984375" style="8" customWidth="1"/>
    <col min="5628" max="5628" width="1.5" style="8" customWidth="1"/>
    <col min="5629" max="5630" width="6" style="8" customWidth="1"/>
    <col min="5631" max="5635" width="11.19921875" style="8"/>
    <col min="5636" max="5636" width="2.5" style="8" customWidth="1"/>
    <col min="5637" max="5639" width="11.19921875" style="8"/>
    <col min="5640" max="5640" width="2.8984375" style="8" customWidth="1"/>
    <col min="5641" max="5877" width="11.19921875" style="8"/>
    <col min="5878" max="5878" width="10.19921875" style="8" customWidth="1"/>
    <col min="5879" max="5880" width="5.69921875" style="8" customWidth="1"/>
    <col min="5881" max="5881" width="1.5" style="8" customWidth="1"/>
    <col min="5882" max="5883" width="6.3984375" style="8" customWidth="1"/>
    <col min="5884" max="5884" width="1.5" style="8" customWidth="1"/>
    <col min="5885" max="5886" width="6" style="8" customWidth="1"/>
    <col min="5887" max="5891" width="11.19921875" style="8"/>
    <col min="5892" max="5892" width="2.5" style="8" customWidth="1"/>
    <col min="5893" max="5895" width="11.19921875" style="8"/>
    <col min="5896" max="5896" width="2.8984375" style="8" customWidth="1"/>
    <col min="5897" max="6133" width="11.19921875" style="8"/>
    <col min="6134" max="6134" width="10.19921875" style="8" customWidth="1"/>
    <col min="6135" max="6136" width="5.69921875" style="8" customWidth="1"/>
    <col min="6137" max="6137" width="1.5" style="8" customWidth="1"/>
    <col min="6138" max="6139" width="6.3984375" style="8" customWidth="1"/>
    <col min="6140" max="6140" width="1.5" style="8" customWidth="1"/>
    <col min="6141" max="6142" width="6" style="8" customWidth="1"/>
    <col min="6143" max="6147" width="11.19921875" style="8"/>
    <col min="6148" max="6148" width="2.5" style="8" customWidth="1"/>
    <col min="6149" max="6151" width="11.19921875" style="8"/>
    <col min="6152" max="6152" width="2.8984375" style="8" customWidth="1"/>
    <col min="6153" max="6389" width="11.19921875" style="8"/>
    <col min="6390" max="6390" width="10.19921875" style="8" customWidth="1"/>
    <col min="6391" max="6392" width="5.69921875" style="8" customWidth="1"/>
    <col min="6393" max="6393" width="1.5" style="8" customWidth="1"/>
    <col min="6394" max="6395" width="6.3984375" style="8" customWidth="1"/>
    <col min="6396" max="6396" width="1.5" style="8" customWidth="1"/>
    <col min="6397" max="6398" width="6" style="8" customWidth="1"/>
    <col min="6399" max="6403" width="11.19921875" style="8"/>
    <col min="6404" max="6404" width="2.5" style="8" customWidth="1"/>
    <col min="6405" max="6407" width="11.19921875" style="8"/>
    <col min="6408" max="6408" width="2.8984375" style="8" customWidth="1"/>
    <col min="6409" max="6645" width="11.19921875" style="8"/>
    <col min="6646" max="6646" width="10.19921875" style="8" customWidth="1"/>
    <col min="6647" max="6648" width="5.69921875" style="8" customWidth="1"/>
    <col min="6649" max="6649" width="1.5" style="8" customWidth="1"/>
    <col min="6650" max="6651" width="6.3984375" style="8" customWidth="1"/>
    <col min="6652" max="6652" width="1.5" style="8" customWidth="1"/>
    <col min="6653" max="6654" width="6" style="8" customWidth="1"/>
    <col min="6655" max="6659" width="11.19921875" style="8"/>
    <col min="6660" max="6660" width="2.5" style="8" customWidth="1"/>
    <col min="6661" max="6663" width="11.19921875" style="8"/>
    <col min="6664" max="6664" width="2.8984375" style="8" customWidth="1"/>
    <col min="6665" max="6901" width="11.19921875" style="8"/>
    <col min="6902" max="6902" width="10.19921875" style="8" customWidth="1"/>
    <col min="6903" max="6904" width="5.69921875" style="8" customWidth="1"/>
    <col min="6905" max="6905" width="1.5" style="8" customWidth="1"/>
    <col min="6906" max="6907" width="6.3984375" style="8" customWidth="1"/>
    <col min="6908" max="6908" width="1.5" style="8" customWidth="1"/>
    <col min="6909" max="6910" width="6" style="8" customWidth="1"/>
    <col min="6911" max="6915" width="11.19921875" style="8"/>
    <col min="6916" max="6916" width="2.5" style="8" customWidth="1"/>
    <col min="6917" max="6919" width="11.19921875" style="8"/>
    <col min="6920" max="6920" width="2.8984375" style="8" customWidth="1"/>
    <col min="6921" max="7157" width="11.19921875" style="8"/>
    <col min="7158" max="7158" width="10.19921875" style="8" customWidth="1"/>
    <col min="7159" max="7160" width="5.69921875" style="8" customWidth="1"/>
    <col min="7161" max="7161" width="1.5" style="8" customWidth="1"/>
    <col min="7162" max="7163" width="6.3984375" style="8" customWidth="1"/>
    <col min="7164" max="7164" width="1.5" style="8" customWidth="1"/>
    <col min="7165" max="7166" width="6" style="8" customWidth="1"/>
    <col min="7167" max="7171" width="11.19921875" style="8"/>
    <col min="7172" max="7172" width="2.5" style="8" customWidth="1"/>
    <col min="7173" max="7175" width="11.19921875" style="8"/>
    <col min="7176" max="7176" width="2.8984375" style="8" customWidth="1"/>
    <col min="7177" max="7413" width="11.19921875" style="8"/>
    <col min="7414" max="7414" width="10.19921875" style="8" customWidth="1"/>
    <col min="7415" max="7416" width="5.69921875" style="8" customWidth="1"/>
    <col min="7417" max="7417" width="1.5" style="8" customWidth="1"/>
    <col min="7418" max="7419" width="6.3984375" style="8" customWidth="1"/>
    <col min="7420" max="7420" width="1.5" style="8" customWidth="1"/>
    <col min="7421" max="7422" width="6" style="8" customWidth="1"/>
    <col min="7423" max="7427" width="11.19921875" style="8"/>
    <col min="7428" max="7428" width="2.5" style="8" customWidth="1"/>
    <col min="7429" max="7431" width="11.19921875" style="8"/>
    <col min="7432" max="7432" width="2.8984375" style="8" customWidth="1"/>
    <col min="7433" max="7669" width="11.19921875" style="8"/>
    <col min="7670" max="7670" width="10.19921875" style="8" customWidth="1"/>
    <col min="7671" max="7672" width="5.69921875" style="8" customWidth="1"/>
    <col min="7673" max="7673" width="1.5" style="8" customWidth="1"/>
    <col min="7674" max="7675" width="6.3984375" style="8" customWidth="1"/>
    <col min="7676" max="7676" width="1.5" style="8" customWidth="1"/>
    <col min="7677" max="7678" width="6" style="8" customWidth="1"/>
    <col min="7679" max="7683" width="11.19921875" style="8"/>
    <col min="7684" max="7684" width="2.5" style="8" customWidth="1"/>
    <col min="7685" max="7687" width="11.19921875" style="8"/>
    <col min="7688" max="7688" width="2.8984375" style="8" customWidth="1"/>
    <col min="7689" max="7925" width="11.19921875" style="8"/>
    <col min="7926" max="7926" width="10.19921875" style="8" customWidth="1"/>
    <col min="7927" max="7928" width="5.69921875" style="8" customWidth="1"/>
    <col min="7929" max="7929" width="1.5" style="8" customWidth="1"/>
    <col min="7930" max="7931" width="6.3984375" style="8" customWidth="1"/>
    <col min="7932" max="7932" width="1.5" style="8" customWidth="1"/>
    <col min="7933" max="7934" width="6" style="8" customWidth="1"/>
    <col min="7935" max="7939" width="11.19921875" style="8"/>
    <col min="7940" max="7940" width="2.5" style="8" customWidth="1"/>
    <col min="7941" max="7943" width="11.19921875" style="8"/>
    <col min="7944" max="7944" width="2.8984375" style="8" customWidth="1"/>
    <col min="7945" max="8181" width="11.19921875" style="8"/>
    <col min="8182" max="8182" width="10.19921875" style="8" customWidth="1"/>
    <col min="8183" max="8184" width="5.69921875" style="8" customWidth="1"/>
    <col min="8185" max="8185" width="1.5" style="8" customWidth="1"/>
    <col min="8186" max="8187" width="6.3984375" style="8" customWidth="1"/>
    <col min="8188" max="8188" width="1.5" style="8" customWidth="1"/>
    <col min="8189" max="8190" width="6" style="8" customWidth="1"/>
    <col min="8191" max="8195" width="11.19921875" style="8"/>
    <col min="8196" max="8196" width="2.5" style="8" customWidth="1"/>
    <col min="8197" max="8199" width="11.19921875" style="8"/>
    <col min="8200" max="8200" width="2.8984375" style="8" customWidth="1"/>
    <col min="8201" max="8437" width="11.19921875" style="8"/>
    <col min="8438" max="8438" width="10.19921875" style="8" customWidth="1"/>
    <col min="8439" max="8440" width="5.69921875" style="8" customWidth="1"/>
    <col min="8441" max="8441" width="1.5" style="8" customWidth="1"/>
    <col min="8442" max="8443" width="6.3984375" style="8" customWidth="1"/>
    <col min="8444" max="8444" width="1.5" style="8" customWidth="1"/>
    <col min="8445" max="8446" width="6" style="8" customWidth="1"/>
    <col min="8447" max="8451" width="11.19921875" style="8"/>
    <col min="8452" max="8452" width="2.5" style="8" customWidth="1"/>
    <col min="8453" max="8455" width="11.19921875" style="8"/>
    <col min="8456" max="8456" width="2.8984375" style="8" customWidth="1"/>
    <col min="8457" max="8693" width="11.19921875" style="8"/>
    <col min="8694" max="8694" width="10.19921875" style="8" customWidth="1"/>
    <col min="8695" max="8696" width="5.69921875" style="8" customWidth="1"/>
    <col min="8697" max="8697" width="1.5" style="8" customWidth="1"/>
    <col min="8698" max="8699" width="6.3984375" style="8" customWidth="1"/>
    <col min="8700" max="8700" width="1.5" style="8" customWidth="1"/>
    <col min="8701" max="8702" width="6" style="8" customWidth="1"/>
    <col min="8703" max="8707" width="11.19921875" style="8"/>
    <col min="8708" max="8708" width="2.5" style="8" customWidth="1"/>
    <col min="8709" max="8711" width="11.19921875" style="8"/>
    <col min="8712" max="8712" width="2.8984375" style="8" customWidth="1"/>
    <col min="8713" max="8949" width="11.19921875" style="8"/>
    <col min="8950" max="8950" width="10.19921875" style="8" customWidth="1"/>
    <col min="8951" max="8952" width="5.69921875" style="8" customWidth="1"/>
    <col min="8953" max="8953" width="1.5" style="8" customWidth="1"/>
    <col min="8954" max="8955" width="6.3984375" style="8" customWidth="1"/>
    <col min="8956" max="8956" width="1.5" style="8" customWidth="1"/>
    <col min="8957" max="8958" width="6" style="8" customWidth="1"/>
    <col min="8959" max="8963" width="11.19921875" style="8"/>
    <col min="8964" max="8964" width="2.5" style="8" customWidth="1"/>
    <col min="8965" max="8967" width="11.19921875" style="8"/>
    <col min="8968" max="8968" width="2.8984375" style="8" customWidth="1"/>
    <col min="8969" max="9205" width="11.19921875" style="8"/>
    <col min="9206" max="9206" width="10.19921875" style="8" customWidth="1"/>
    <col min="9207" max="9208" width="5.69921875" style="8" customWidth="1"/>
    <col min="9209" max="9209" width="1.5" style="8" customWidth="1"/>
    <col min="9210" max="9211" width="6.3984375" style="8" customWidth="1"/>
    <col min="9212" max="9212" width="1.5" style="8" customWidth="1"/>
    <col min="9213" max="9214" width="6" style="8" customWidth="1"/>
    <col min="9215" max="9219" width="11.19921875" style="8"/>
    <col min="9220" max="9220" width="2.5" style="8" customWidth="1"/>
    <col min="9221" max="9223" width="11.19921875" style="8"/>
    <col min="9224" max="9224" width="2.8984375" style="8" customWidth="1"/>
    <col min="9225" max="9461" width="11.19921875" style="8"/>
    <col min="9462" max="9462" width="10.19921875" style="8" customWidth="1"/>
    <col min="9463" max="9464" width="5.69921875" style="8" customWidth="1"/>
    <col min="9465" max="9465" width="1.5" style="8" customWidth="1"/>
    <col min="9466" max="9467" width="6.3984375" style="8" customWidth="1"/>
    <col min="9468" max="9468" width="1.5" style="8" customWidth="1"/>
    <col min="9469" max="9470" width="6" style="8" customWidth="1"/>
    <col min="9471" max="9475" width="11.19921875" style="8"/>
    <col min="9476" max="9476" width="2.5" style="8" customWidth="1"/>
    <col min="9477" max="9479" width="11.19921875" style="8"/>
    <col min="9480" max="9480" width="2.8984375" style="8" customWidth="1"/>
    <col min="9481" max="9717" width="11.19921875" style="8"/>
    <col min="9718" max="9718" width="10.19921875" style="8" customWidth="1"/>
    <col min="9719" max="9720" width="5.69921875" style="8" customWidth="1"/>
    <col min="9721" max="9721" width="1.5" style="8" customWidth="1"/>
    <col min="9722" max="9723" width="6.3984375" style="8" customWidth="1"/>
    <col min="9724" max="9724" width="1.5" style="8" customWidth="1"/>
    <col min="9725" max="9726" width="6" style="8" customWidth="1"/>
    <col min="9727" max="9731" width="11.19921875" style="8"/>
    <col min="9732" max="9732" width="2.5" style="8" customWidth="1"/>
    <col min="9733" max="9735" width="11.19921875" style="8"/>
    <col min="9736" max="9736" width="2.8984375" style="8" customWidth="1"/>
    <col min="9737" max="9973" width="11.19921875" style="8"/>
    <col min="9974" max="9974" width="10.19921875" style="8" customWidth="1"/>
    <col min="9975" max="9976" width="5.69921875" style="8" customWidth="1"/>
    <col min="9977" max="9977" width="1.5" style="8" customWidth="1"/>
    <col min="9978" max="9979" width="6.3984375" style="8" customWidth="1"/>
    <col min="9980" max="9980" width="1.5" style="8" customWidth="1"/>
    <col min="9981" max="9982" width="6" style="8" customWidth="1"/>
    <col min="9983" max="9987" width="11.19921875" style="8"/>
    <col min="9988" max="9988" width="2.5" style="8" customWidth="1"/>
    <col min="9989" max="9991" width="11.19921875" style="8"/>
    <col min="9992" max="9992" width="2.8984375" style="8" customWidth="1"/>
    <col min="9993" max="10229" width="11.19921875" style="8"/>
    <col min="10230" max="10230" width="10.19921875" style="8" customWidth="1"/>
    <col min="10231" max="10232" width="5.69921875" style="8" customWidth="1"/>
    <col min="10233" max="10233" width="1.5" style="8" customWidth="1"/>
    <col min="10234" max="10235" width="6.3984375" style="8" customWidth="1"/>
    <col min="10236" max="10236" width="1.5" style="8" customWidth="1"/>
    <col min="10237" max="10238" width="6" style="8" customWidth="1"/>
    <col min="10239" max="10243" width="11.19921875" style="8"/>
    <col min="10244" max="10244" width="2.5" style="8" customWidth="1"/>
    <col min="10245" max="10247" width="11.19921875" style="8"/>
    <col min="10248" max="10248" width="2.8984375" style="8" customWidth="1"/>
    <col min="10249" max="10485" width="11.19921875" style="8"/>
    <col min="10486" max="10486" width="10.19921875" style="8" customWidth="1"/>
    <col min="10487" max="10488" width="5.69921875" style="8" customWidth="1"/>
    <col min="10489" max="10489" width="1.5" style="8" customWidth="1"/>
    <col min="10490" max="10491" width="6.3984375" style="8" customWidth="1"/>
    <col min="10492" max="10492" width="1.5" style="8" customWidth="1"/>
    <col min="10493" max="10494" width="6" style="8" customWidth="1"/>
    <col min="10495" max="10499" width="11.19921875" style="8"/>
    <col min="10500" max="10500" width="2.5" style="8" customWidth="1"/>
    <col min="10501" max="10503" width="11.19921875" style="8"/>
    <col min="10504" max="10504" width="2.8984375" style="8" customWidth="1"/>
    <col min="10505" max="10741" width="11.19921875" style="8"/>
    <col min="10742" max="10742" width="10.19921875" style="8" customWidth="1"/>
    <col min="10743" max="10744" width="5.69921875" style="8" customWidth="1"/>
    <col min="10745" max="10745" width="1.5" style="8" customWidth="1"/>
    <col min="10746" max="10747" width="6.3984375" style="8" customWidth="1"/>
    <col min="10748" max="10748" width="1.5" style="8" customWidth="1"/>
    <col min="10749" max="10750" width="6" style="8" customWidth="1"/>
    <col min="10751" max="10755" width="11.19921875" style="8"/>
    <col min="10756" max="10756" width="2.5" style="8" customWidth="1"/>
    <col min="10757" max="10759" width="11.19921875" style="8"/>
    <col min="10760" max="10760" width="2.8984375" style="8" customWidth="1"/>
    <col min="10761" max="10997" width="11.19921875" style="8"/>
    <col min="10998" max="10998" width="10.19921875" style="8" customWidth="1"/>
    <col min="10999" max="11000" width="5.69921875" style="8" customWidth="1"/>
    <col min="11001" max="11001" width="1.5" style="8" customWidth="1"/>
    <col min="11002" max="11003" width="6.3984375" style="8" customWidth="1"/>
    <col min="11004" max="11004" width="1.5" style="8" customWidth="1"/>
    <col min="11005" max="11006" width="6" style="8" customWidth="1"/>
    <col min="11007" max="11011" width="11.19921875" style="8"/>
    <col min="11012" max="11012" width="2.5" style="8" customWidth="1"/>
    <col min="11013" max="11015" width="11.19921875" style="8"/>
    <col min="11016" max="11016" width="2.8984375" style="8" customWidth="1"/>
    <col min="11017" max="11253" width="11.19921875" style="8"/>
    <col min="11254" max="11254" width="10.19921875" style="8" customWidth="1"/>
    <col min="11255" max="11256" width="5.69921875" style="8" customWidth="1"/>
    <col min="11257" max="11257" width="1.5" style="8" customWidth="1"/>
    <col min="11258" max="11259" width="6.3984375" style="8" customWidth="1"/>
    <col min="11260" max="11260" width="1.5" style="8" customWidth="1"/>
    <col min="11261" max="11262" width="6" style="8" customWidth="1"/>
    <col min="11263" max="11267" width="11.19921875" style="8"/>
    <col min="11268" max="11268" width="2.5" style="8" customWidth="1"/>
    <col min="11269" max="11271" width="11.19921875" style="8"/>
    <col min="11272" max="11272" width="2.8984375" style="8" customWidth="1"/>
    <col min="11273" max="11509" width="11.19921875" style="8"/>
    <col min="11510" max="11510" width="10.19921875" style="8" customWidth="1"/>
    <col min="11511" max="11512" width="5.69921875" style="8" customWidth="1"/>
    <col min="11513" max="11513" width="1.5" style="8" customWidth="1"/>
    <col min="11514" max="11515" width="6.3984375" style="8" customWidth="1"/>
    <col min="11516" max="11516" width="1.5" style="8" customWidth="1"/>
    <col min="11517" max="11518" width="6" style="8" customWidth="1"/>
    <col min="11519" max="11523" width="11.19921875" style="8"/>
    <col min="11524" max="11524" width="2.5" style="8" customWidth="1"/>
    <col min="11525" max="11527" width="11.19921875" style="8"/>
    <col min="11528" max="11528" width="2.8984375" style="8" customWidth="1"/>
    <col min="11529" max="11765" width="11.19921875" style="8"/>
    <col min="11766" max="11766" width="10.19921875" style="8" customWidth="1"/>
    <col min="11767" max="11768" width="5.69921875" style="8" customWidth="1"/>
    <col min="11769" max="11769" width="1.5" style="8" customWidth="1"/>
    <col min="11770" max="11771" width="6.3984375" style="8" customWidth="1"/>
    <col min="11772" max="11772" width="1.5" style="8" customWidth="1"/>
    <col min="11773" max="11774" width="6" style="8" customWidth="1"/>
    <col min="11775" max="11779" width="11.19921875" style="8"/>
    <col min="11780" max="11780" width="2.5" style="8" customWidth="1"/>
    <col min="11781" max="11783" width="11.19921875" style="8"/>
    <col min="11784" max="11784" width="2.8984375" style="8" customWidth="1"/>
    <col min="11785" max="12021" width="11.19921875" style="8"/>
    <col min="12022" max="12022" width="10.19921875" style="8" customWidth="1"/>
    <col min="12023" max="12024" width="5.69921875" style="8" customWidth="1"/>
    <col min="12025" max="12025" width="1.5" style="8" customWidth="1"/>
    <col min="12026" max="12027" width="6.3984375" style="8" customWidth="1"/>
    <col min="12028" max="12028" width="1.5" style="8" customWidth="1"/>
    <col min="12029" max="12030" width="6" style="8" customWidth="1"/>
    <col min="12031" max="12035" width="11.19921875" style="8"/>
    <col min="12036" max="12036" width="2.5" style="8" customWidth="1"/>
    <col min="12037" max="12039" width="11.19921875" style="8"/>
    <col min="12040" max="12040" width="2.8984375" style="8" customWidth="1"/>
    <col min="12041" max="12277" width="11.19921875" style="8"/>
    <col min="12278" max="12278" width="10.19921875" style="8" customWidth="1"/>
    <col min="12279" max="12280" width="5.69921875" style="8" customWidth="1"/>
    <col min="12281" max="12281" width="1.5" style="8" customWidth="1"/>
    <col min="12282" max="12283" width="6.3984375" style="8" customWidth="1"/>
    <col min="12284" max="12284" width="1.5" style="8" customWidth="1"/>
    <col min="12285" max="12286" width="6" style="8" customWidth="1"/>
    <col min="12287" max="12291" width="11.19921875" style="8"/>
    <col min="12292" max="12292" width="2.5" style="8" customWidth="1"/>
    <col min="12293" max="12295" width="11.19921875" style="8"/>
    <col min="12296" max="12296" width="2.8984375" style="8" customWidth="1"/>
    <col min="12297" max="12533" width="11.19921875" style="8"/>
    <col min="12534" max="12534" width="10.19921875" style="8" customWidth="1"/>
    <col min="12535" max="12536" width="5.69921875" style="8" customWidth="1"/>
    <col min="12537" max="12537" width="1.5" style="8" customWidth="1"/>
    <col min="12538" max="12539" width="6.3984375" style="8" customWidth="1"/>
    <col min="12540" max="12540" width="1.5" style="8" customWidth="1"/>
    <col min="12541" max="12542" width="6" style="8" customWidth="1"/>
    <col min="12543" max="12547" width="11.19921875" style="8"/>
    <col min="12548" max="12548" width="2.5" style="8" customWidth="1"/>
    <col min="12549" max="12551" width="11.19921875" style="8"/>
    <col min="12552" max="12552" width="2.8984375" style="8" customWidth="1"/>
    <col min="12553" max="12789" width="11.19921875" style="8"/>
    <col min="12790" max="12790" width="10.19921875" style="8" customWidth="1"/>
    <col min="12791" max="12792" width="5.69921875" style="8" customWidth="1"/>
    <col min="12793" max="12793" width="1.5" style="8" customWidth="1"/>
    <col min="12794" max="12795" width="6.3984375" style="8" customWidth="1"/>
    <col min="12796" max="12796" width="1.5" style="8" customWidth="1"/>
    <col min="12797" max="12798" width="6" style="8" customWidth="1"/>
    <col min="12799" max="12803" width="11.19921875" style="8"/>
    <col min="12804" max="12804" width="2.5" style="8" customWidth="1"/>
    <col min="12805" max="12807" width="11.19921875" style="8"/>
    <col min="12808" max="12808" width="2.8984375" style="8" customWidth="1"/>
    <col min="12809" max="13045" width="11.19921875" style="8"/>
    <col min="13046" max="13046" width="10.19921875" style="8" customWidth="1"/>
    <col min="13047" max="13048" width="5.69921875" style="8" customWidth="1"/>
    <col min="13049" max="13049" width="1.5" style="8" customWidth="1"/>
    <col min="13050" max="13051" width="6.3984375" style="8" customWidth="1"/>
    <col min="13052" max="13052" width="1.5" style="8" customWidth="1"/>
    <col min="13053" max="13054" width="6" style="8" customWidth="1"/>
    <col min="13055" max="13059" width="11.19921875" style="8"/>
    <col min="13060" max="13060" width="2.5" style="8" customWidth="1"/>
    <col min="13061" max="13063" width="11.19921875" style="8"/>
    <col min="13064" max="13064" width="2.8984375" style="8" customWidth="1"/>
    <col min="13065" max="13301" width="11.19921875" style="8"/>
    <col min="13302" max="13302" width="10.19921875" style="8" customWidth="1"/>
    <col min="13303" max="13304" width="5.69921875" style="8" customWidth="1"/>
    <col min="13305" max="13305" width="1.5" style="8" customWidth="1"/>
    <col min="13306" max="13307" width="6.3984375" style="8" customWidth="1"/>
    <col min="13308" max="13308" width="1.5" style="8" customWidth="1"/>
    <col min="13309" max="13310" width="6" style="8" customWidth="1"/>
    <col min="13311" max="13315" width="11.19921875" style="8"/>
    <col min="13316" max="13316" width="2.5" style="8" customWidth="1"/>
    <col min="13317" max="13319" width="11.19921875" style="8"/>
    <col min="13320" max="13320" width="2.8984375" style="8" customWidth="1"/>
    <col min="13321" max="13557" width="11.19921875" style="8"/>
    <col min="13558" max="13558" width="10.19921875" style="8" customWidth="1"/>
    <col min="13559" max="13560" width="5.69921875" style="8" customWidth="1"/>
    <col min="13561" max="13561" width="1.5" style="8" customWidth="1"/>
    <col min="13562" max="13563" width="6.3984375" style="8" customWidth="1"/>
    <col min="13564" max="13564" width="1.5" style="8" customWidth="1"/>
    <col min="13565" max="13566" width="6" style="8" customWidth="1"/>
    <col min="13567" max="13571" width="11.19921875" style="8"/>
    <col min="13572" max="13572" width="2.5" style="8" customWidth="1"/>
    <col min="13573" max="13575" width="11.19921875" style="8"/>
    <col min="13576" max="13576" width="2.8984375" style="8" customWidth="1"/>
    <col min="13577" max="13813" width="11.19921875" style="8"/>
    <col min="13814" max="13814" width="10.19921875" style="8" customWidth="1"/>
    <col min="13815" max="13816" width="5.69921875" style="8" customWidth="1"/>
    <col min="13817" max="13817" width="1.5" style="8" customWidth="1"/>
    <col min="13818" max="13819" width="6.3984375" style="8" customWidth="1"/>
    <col min="13820" max="13820" width="1.5" style="8" customWidth="1"/>
    <col min="13821" max="13822" width="6" style="8" customWidth="1"/>
    <col min="13823" max="13827" width="11.19921875" style="8"/>
    <col min="13828" max="13828" width="2.5" style="8" customWidth="1"/>
    <col min="13829" max="13831" width="11.19921875" style="8"/>
    <col min="13832" max="13832" width="2.8984375" style="8" customWidth="1"/>
    <col min="13833" max="14069" width="11.19921875" style="8"/>
    <col min="14070" max="14070" width="10.19921875" style="8" customWidth="1"/>
    <col min="14071" max="14072" width="5.69921875" style="8" customWidth="1"/>
    <col min="14073" max="14073" width="1.5" style="8" customWidth="1"/>
    <col min="14074" max="14075" width="6.3984375" style="8" customWidth="1"/>
    <col min="14076" max="14076" width="1.5" style="8" customWidth="1"/>
    <col min="14077" max="14078" width="6" style="8" customWidth="1"/>
    <col min="14079" max="14083" width="11.19921875" style="8"/>
    <col min="14084" max="14084" width="2.5" style="8" customWidth="1"/>
    <col min="14085" max="14087" width="11.19921875" style="8"/>
    <col min="14088" max="14088" width="2.8984375" style="8" customWidth="1"/>
    <col min="14089" max="14325" width="11.19921875" style="8"/>
    <col min="14326" max="14326" width="10.19921875" style="8" customWidth="1"/>
    <col min="14327" max="14328" width="5.69921875" style="8" customWidth="1"/>
    <col min="14329" max="14329" width="1.5" style="8" customWidth="1"/>
    <col min="14330" max="14331" width="6.3984375" style="8" customWidth="1"/>
    <col min="14332" max="14332" width="1.5" style="8" customWidth="1"/>
    <col min="14333" max="14334" width="6" style="8" customWidth="1"/>
    <col min="14335" max="14339" width="11.19921875" style="8"/>
    <col min="14340" max="14340" width="2.5" style="8" customWidth="1"/>
    <col min="14341" max="14343" width="11.19921875" style="8"/>
    <col min="14344" max="14344" width="2.8984375" style="8" customWidth="1"/>
    <col min="14345" max="14581" width="11.19921875" style="8"/>
    <col min="14582" max="14582" width="10.19921875" style="8" customWidth="1"/>
    <col min="14583" max="14584" width="5.69921875" style="8" customWidth="1"/>
    <col min="14585" max="14585" width="1.5" style="8" customWidth="1"/>
    <col min="14586" max="14587" width="6.3984375" style="8" customWidth="1"/>
    <col min="14588" max="14588" width="1.5" style="8" customWidth="1"/>
    <col min="14589" max="14590" width="6" style="8" customWidth="1"/>
    <col min="14591" max="14595" width="11.19921875" style="8"/>
    <col min="14596" max="14596" width="2.5" style="8" customWidth="1"/>
    <col min="14597" max="14599" width="11.19921875" style="8"/>
    <col min="14600" max="14600" width="2.8984375" style="8" customWidth="1"/>
    <col min="14601" max="14837" width="11.19921875" style="8"/>
    <col min="14838" max="14838" width="10.19921875" style="8" customWidth="1"/>
    <col min="14839" max="14840" width="5.69921875" style="8" customWidth="1"/>
    <col min="14841" max="14841" width="1.5" style="8" customWidth="1"/>
    <col min="14842" max="14843" width="6.3984375" style="8" customWidth="1"/>
    <col min="14844" max="14844" width="1.5" style="8" customWidth="1"/>
    <col min="14845" max="14846" width="6" style="8" customWidth="1"/>
    <col min="14847" max="14851" width="11.19921875" style="8"/>
    <col min="14852" max="14852" width="2.5" style="8" customWidth="1"/>
    <col min="14853" max="14855" width="11.19921875" style="8"/>
    <col min="14856" max="14856" width="2.8984375" style="8" customWidth="1"/>
    <col min="14857" max="15093" width="11.19921875" style="8"/>
    <col min="15094" max="15094" width="10.19921875" style="8" customWidth="1"/>
    <col min="15095" max="15096" width="5.69921875" style="8" customWidth="1"/>
    <col min="15097" max="15097" width="1.5" style="8" customWidth="1"/>
    <col min="15098" max="15099" width="6.3984375" style="8" customWidth="1"/>
    <col min="15100" max="15100" width="1.5" style="8" customWidth="1"/>
    <col min="15101" max="15102" width="6" style="8" customWidth="1"/>
    <col min="15103" max="15107" width="11.19921875" style="8"/>
    <col min="15108" max="15108" width="2.5" style="8" customWidth="1"/>
    <col min="15109" max="15111" width="11.19921875" style="8"/>
    <col min="15112" max="15112" width="2.8984375" style="8" customWidth="1"/>
    <col min="15113" max="15349" width="11.19921875" style="8"/>
    <col min="15350" max="15350" width="10.19921875" style="8" customWidth="1"/>
    <col min="15351" max="15352" width="5.69921875" style="8" customWidth="1"/>
    <col min="15353" max="15353" width="1.5" style="8" customWidth="1"/>
    <col min="15354" max="15355" width="6.3984375" style="8" customWidth="1"/>
    <col min="15356" max="15356" width="1.5" style="8" customWidth="1"/>
    <col min="15357" max="15358" width="6" style="8" customWidth="1"/>
    <col min="15359" max="15363" width="11.19921875" style="8"/>
    <col min="15364" max="15364" width="2.5" style="8" customWidth="1"/>
    <col min="15365" max="15367" width="11.19921875" style="8"/>
    <col min="15368" max="15368" width="2.8984375" style="8" customWidth="1"/>
    <col min="15369" max="15605" width="11.19921875" style="8"/>
    <col min="15606" max="15606" width="10.19921875" style="8" customWidth="1"/>
    <col min="15607" max="15608" width="5.69921875" style="8" customWidth="1"/>
    <col min="15609" max="15609" width="1.5" style="8" customWidth="1"/>
    <col min="15610" max="15611" width="6.3984375" style="8" customWidth="1"/>
    <col min="15612" max="15612" width="1.5" style="8" customWidth="1"/>
    <col min="15613" max="15614" width="6" style="8" customWidth="1"/>
    <col min="15615" max="15619" width="11.19921875" style="8"/>
    <col min="15620" max="15620" width="2.5" style="8" customWidth="1"/>
    <col min="15621" max="15623" width="11.19921875" style="8"/>
    <col min="15624" max="15624" width="2.8984375" style="8" customWidth="1"/>
    <col min="15625" max="15861" width="11.19921875" style="8"/>
    <col min="15862" max="15862" width="10.19921875" style="8" customWidth="1"/>
    <col min="15863" max="15864" width="5.69921875" style="8" customWidth="1"/>
    <col min="15865" max="15865" width="1.5" style="8" customWidth="1"/>
    <col min="15866" max="15867" width="6.3984375" style="8" customWidth="1"/>
    <col min="15868" max="15868" width="1.5" style="8" customWidth="1"/>
    <col min="15869" max="15870" width="6" style="8" customWidth="1"/>
    <col min="15871" max="15875" width="11.19921875" style="8"/>
    <col min="15876" max="15876" width="2.5" style="8" customWidth="1"/>
    <col min="15877" max="15879" width="11.19921875" style="8"/>
    <col min="15880" max="15880" width="2.8984375" style="8" customWidth="1"/>
    <col min="15881" max="16117" width="11.19921875" style="8"/>
    <col min="16118" max="16118" width="10.19921875" style="8" customWidth="1"/>
    <col min="16119" max="16120" width="5.69921875" style="8" customWidth="1"/>
    <col min="16121" max="16121" width="1.5" style="8" customWidth="1"/>
    <col min="16122" max="16123" width="6.3984375" style="8" customWidth="1"/>
    <col min="16124" max="16124" width="1.5" style="8" customWidth="1"/>
    <col min="16125" max="16126" width="6" style="8" customWidth="1"/>
    <col min="16127" max="16131" width="11.19921875" style="8"/>
    <col min="16132" max="16132" width="2.5" style="8" customWidth="1"/>
    <col min="16133" max="16135" width="11.19921875" style="8"/>
    <col min="16136" max="16136" width="2.8984375" style="8" customWidth="1"/>
    <col min="16137" max="16384" width="11.19921875" style="8"/>
  </cols>
  <sheetData>
    <row r="1" spans="1:9" x14ac:dyDescent="0.3">
      <c r="A1" s="101"/>
      <c r="B1" s="101"/>
      <c r="C1" s="101"/>
      <c r="D1" s="101"/>
    </row>
    <row r="2" spans="1:9" x14ac:dyDescent="0.3">
      <c r="A2" s="102" t="s">
        <v>160</v>
      </c>
      <c r="B2" s="103"/>
      <c r="C2" s="103"/>
      <c r="D2" s="103"/>
    </row>
    <row r="3" spans="1:9" x14ac:dyDescent="0.3">
      <c r="A3" s="102"/>
      <c r="B3" s="103"/>
      <c r="C3" s="103"/>
      <c r="D3" s="103"/>
    </row>
    <row r="4" spans="1:9" ht="15" thickBot="1" x14ac:dyDescent="0.35">
      <c r="A4" s="104" t="s">
        <v>61</v>
      </c>
      <c r="B4" s="105"/>
      <c r="C4" s="105"/>
      <c r="D4" s="106" t="s">
        <v>174</v>
      </c>
    </row>
    <row r="6" spans="1:9" s="122" customFormat="1" ht="13.8" x14ac:dyDescent="0.3">
      <c r="A6" s="115" t="s">
        <v>76</v>
      </c>
      <c r="B6" s="115"/>
      <c r="C6" s="116"/>
      <c r="D6" s="120"/>
      <c r="E6" s="121"/>
    </row>
    <row r="7" spans="1:9" s="122" customFormat="1" ht="13.8" x14ac:dyDescent="0.3">
      <c r="A7" s="115" t="s">
        <v>175</v>
      </c>
      <c r="B7" s="115"/>
      <c r="C7" s="116"/>
      <c r="D7" s="120"/>
      <c r="E7" s="121"/>
      <c r="I7" s="123"/>
    </row>
    <row r="8" spans="1:9" ht="8.25" customHeight="1" x14ac:dyDescent="0.3"/>
    <row r="9" spans="1:9" s="12" customFormat="1" ht="27.6" x14ac:dyDescent="0.25">
      <c r="A9" s="9" t="s">
        <v>0</v>
      </c>
      <c r="B9" s="9" t="s">
        <v>1</v>
      </c>
      <c r="C9" s="10" t="s">
        <v>75</v>
      </c>
      <c r="D9" s="11" t="s">
        <v>74</v>
      </c>
    </row>
    <row r="10" spans="1:9" s="13" customFormat="1" x14ac:dyDescent="0.25">
      <c r="A10" s="94" t="s">
        <v>77</v>
      </c>
      <c r="B10" s="95"/>
      <c r="C10" s="95"/>
      <c r="D10" s="95"/>
    </row>
    <row r="11" spans="1:9" s="26" customFormat="1" ht="15" customHeight="1" x14ac:dyDescent="0.25">
      <c r="A11" s="23" t="s">
        <v>6</v>
      </c>
      <c r="B11" s="15" t="s">
        <v>4</v>
      </c>
      <c r="C11" s="24" t="s">
        <v>112</v>
      </c>
      <c r="D11" s="25">
        <v>8</v>
      </c>
      <c r="F11" s="27"/>
    </row>
    <row r="12" spans="1:9" s="26" customFormat="1" ht="15" customHeight="1" x14ac:dyDescent="0.25">
      <c r="A12" s="28"/>
      <c r="B12" s="20" t="s">
        <v>5</v>
      </c>
      <c r="C12" s="29"/>
      <c r="D12" s="30">
        <f>SUM(D11:D11)</f>
        <v>8</v>
      </c>
      <c r="F12" s="27"/>
    </row>
    <row r="13" spans="1:9" s="26" customFormat="1" ht="15" customHeight="1" x14ac:dyDescent="0.25">
      <c r="A13" s="23" t="s">
        <v>69</v>
      </c>
      <c r="B13" s="15" t="s">
        <v>4</v>
      </c>
      <c r="C13" s="24" t="s">
        <v>187</v>
      </c>
      <c r="D13" s="25">
        <v>6</v>
      </c>
      <c r="F13" s="27"/>
    </row>
    <row r="14" spans="1:9" s="26" customFormat="1" ht="15" customHeight="1" x14ac:dyDescent="0.25">
      <c r="A14" s="28"/>
      <c r="B14" s="20" t="s">
        <v>5</v>
      </c>
      <c r="C14" s="29"/>
      <c r="D14" s="30">
        <f>SUM(D13)</f>
        <v>6</v>
      </c>
      <c r="F14" s="27"/>
    </row>
    <row r="15" spans="1:9" s="26" customFormat="1" ht="15" customHeight="1" x14ac:dyDescent="0.25">
      <c r="A15" s="23" t="s">
        <v>9</v>
      </c>
      <c r="B15" s="15" t="s">
        <v>4</v>
      </c>
      <c r="C15" s="137" t="s">
        <v>11</v>
      </c>
      <c r="D15" s="25">
        <v>67</v>
      </c>
      <c r="E15" s="137"/>
      <c r="F15" s="137"/>
      <c r="G15" s="25"/>
    </row>
    <row r="16" spans="1:9" s="26" customFormat="1" ht="15" customHeight="1" x14ac:dyDescent="0.25">
      <c r="A16" s="23"/>
      <c r="C16" s="137" t="s">
        <v>63</v>
      </c>
      <c r="D16" s="25">
        <v>63</v>
      </c>
      <c r="F16" s="27"/>
    </row>
    <row r="17" spans="1:6" s="26" customFormat="1" ht="15" customHeight="1" x14ac:dyDescent="0.25">
      <c r="A17" s="23"/>
      <c r="C17" s="142" t="s">
        <v>189</v>
      </c>
      <c r="D17" s="25">
        <v>6.38</v>
      </c>
      <c r="F17" s="27"/>
    </row>
    <row r="18" spans="1:6" s="26" customFormat="1" ht="15" customHeight="1" x14ac:dyDescent="0.25">
      <c r="A18" s="28"/>
      <c r="B18" s="20" t="s">
        <v>5</v>
      </c>
      <c r="C18" s="34"/>
      <c r="D18" s="30">
        <f>SUM(D15:D17)</f>
        <v>136.38</v>
      </c>
      <c r="F18" s="27"/>
    </row>
    <row r="19" spans="1:6" s="26" customFormat="1" ht="15" customHeight="1" x14ac:dyDescent="0.25">
      <c r="A19" s="23" t="s">
        <v>12</v>
      </c>
      <c r="B19" s="15" t="s">
        <v>4</v>
      </c>
      <c r="C19" s="137" t="s">
        <v>84</v>
      </c>
      <c r="D19" s="25">
        <v>54</v>
      </c>
      <c r="F19" s="27"/>
    </row>
    <row r="20" spans="1:6" s="26" customFormat="1" ht="15" customHeight="1" x14ac:dyDescent="0.25">
      <c r="A20" s="28"/>
      <c r="B20" s="20" t="s">
        <v>5</v>
      </c>
      <c r="C20" s="34"/>
      <c r="D20" s="30">
        <f>D19</f>
        <v>54</v>
      </c>
      <c r="F20" s="27"/>
    </row>
    <row r="21" spans="1:6" s="26" customFormat="1" ht="15" customHeight="1" x14ac:dyDescent="0.25">
      <c r="A21" s="23" t="s">
        <v>13</v>
      </c>
      <c r="B21" s="15" t="s">
        <v>4</v>
      </c>
      <c r="C21" s="16" t="s">
        <v>85</v>
      </c>
      <c r="D21" s="25">
        <v>32.5</v>
      </c>
      <c r="F21" s="27"/>
    </row>
    <row r="22" spans="1:6" s="26" customFormat="1" ht="15" customHeight="1" x14ac:dyDescent="0.25">
      <c r="A22" s="23"/>
      <c r="B22" s="36"/>
      <c r="C22" s="16" t="s">
        <v>86</v>
      </c>
      <c r="D22" s="25">
        <v>30</v>
      </c>
      <c r="F22" s="27"/>
    </row>
    <row r="23" spans="1:6" s="26" customFormat="1" ht="15" customHeight="1" x14ac:dyDescent="0.25">
      <c r="A23" s="23"/>
      <c r="B23" s="36"/>
      <c r="C23" s="16" t="s">
        <v>87</v>
      </c>
      <c r="D23" s="25">
        <v>28.5</v>
      </c>
      <c r="F23" s="27"/>
    </row>
    <row r="24" spans="1:6" s="26" customFormat="1" ht="15" customHeight="1" x14ac:dyDescent="0.25">
      <c r="A24" s="23"/>
      <c r="B24" s="37" t="s">
        <v>5</v>
      </c>
      <c r="C24" s="137"/>
      <c r="D24" s="31">
        <f>SUM(D21:D23)</f>
        <v>91</v>
      </c>
      <c r="F24" s="27"/>
    </row>
    <row r="25" spans="1:6" s="26" customFormat="1" ht="15" customHeight="1" x14ac:dyDescent="0.25">
      <c r="A25" s="37"/>
      <c r="B25" s="15" t="s">
        <v>14</v>
      </c>
      <c r="C25" s="137" t="s">
        <v>88</v>
      </c>
      <c r="D25" s="25">
        <v>11</v>
      </c>
      <c r="F25" s="27"/>
    </row>
    <row r="26" spans="1:6" s="26" customFormat="1" ht="15" customHeight="1" x14ac:dyDescent="0.25">
      <c r="A26" s="37"/>
      <c r="B26" s="15"/>
      <c r="C26" s="139" t="s">
        <v>172</v>
      </c>
      <c r="D26" s="25">
        <v>8</v>
      </c>
      <c r="F26" s="27"/>
    </row>
    <row r="27" spans="1:6" s="26" customFormat="1" ht="15" customHeight="1" x14ac:dyDescent="0.25">
      <c r="A27" s="37"/>
      <c r="B27" s="37" t="s">
        <v>15</v>
      </c>
      <c r="C27" s="137"/>
      <c r="D27" s="31">
        <f>D25+D26</f>
        <v>19</v>
      </c>
      <c r="F27" s="27"/>
    </row>
    <row r="28" spans="1:6" s="26" customFormat="1" ht="15" customHeight="1" x14ac:dyDescent="0.25">
      <c r="A28" s="38"/>
      <c r="B28" s="39" t="s">
        <v>16</v>
      </c>
      <c r="C28" s="39"/>
      <c r="D28" s="110">
        <f>D12+D18+D20+D24+D14</f>
        <v>295.38</v>
      </c>
      <c r="F28" s="27"/>
    </row>
    <row r="29" spans="1:6" s="26" customFormat="1" ht="15" customHeight="1" x14ac:dyDescent="0.25">
      <c r="A29" s="40"/>
      <c r="B29" s="41" t="s">
        <v>17</v>
      </c>
      <c r="C29" s="41"/>
      <c r="D29" s="111">
        <f>D27</f>
        <v>19</v>
      </c>
      <c r="F29" s="27"/>
    </row>
    <row r="30" spans="1:6" s="26" customFormat="1" ht="15" customHeight="1" x14ac:dyDescent="0.25">
      <c r="A30" s="96" t="s">
        <v>138</v>
      </c>
      <c r="B30" s="97"/>
      <c r="C30" s="97"/>
      <c r="D30" s="97"/>
      <c r="F30" s="27"/>
    </row>
    <row r="31" spans="1:6" s="26" customFormat="1" ht="15" customHeight="1" x14ac:dyDescent="0.25">
      <c r="A31" s="37" t="s">
        <v>145</v>
      </c>
      <c r="B31" s="15" t="s">
        <v>4</v>
      </c>
      <c r="C31" s="24" t="s">
        <v>37</v>
      </c>
      <c r="D31" s="25">
        <v>10</v>
      </c>
      <c r="F31" s="127"/>
    </row>
    <row r="32" spans="1:6" s="26" customFormat="1" ht="15" customHeight="1" x14ac:dyDescent="0.3">
      <c r="A32" s="20"/>
      <c r="B32" s="20" t="s">
        <v>5</v>
      </c>
      <c r="C32" s="128"/>
      <c r="D32" s="132">
        <f>D31</f>
        <v>10</v>
      </c>
      <c r="F32" s="127"/>
    </row>
    <row r="33" spans="1:6" s="26" customFormat="1" ht="15" customHeight="1" x14ac:dyDescent="0.25">
      <c r="A33" s="37" t="s">
        <v>19</v>
      </c>
      <c r="B33" s="15" t="s">
        <v>4</v>
      </c>
      <c r="C33" s="142" t="s">
        <v>190</v>
      </c>
      <c r="D33" s="25">
        <v>0.39</v>
      </c>
      <c r="F33" s="27"/>
    </row>
    <row r="34" spans="1:6" s="26" customFormat="1" ht="15" customHeight="1" x14ac:dyDescent="0.25">
      <c r="A34" s="37"/>
      <c r="B34" s="15"/>
      <c r="C34" s="142" t="s">
        <v>193</v>
      </c>
      <c r="D34" s="25">
        <v>0.52</v>
      </c>
      <c r="F34" s="27"/>
    </row>
    <row r="35" spans="1:6" s="26" customFormat="1" ht="15" customHeight="1" x14ac:dyDescent="0.25">
      <c r="A35" s="37"/>
      <c r="B35" s="15"/>
      <c r="C35" s="142" t="s">
        <v>195</v>
      </c>
      <c r="D35" s="25">
        <v>0.26</v>
      </c>
      <c r="F35" s="27"/>
    </row>
    <row r="36" spans="1:6" s="26" customFormat="1" ht="15" customHeight="1" x14ac:dyDescent="0.25">
      <c r="A36" s="37"/>
      <c r="B36" s="37" t="s">
        <v>5</v>
      </c>
      <c r="C36" s="137"/>
      <c r="D36" s="31">
        <f>SUM(D33:D35)</f>
        <v>1.17</v>
      </c>
      <c r="F36" s="27"/>
    </row>
    <row r="37" spans="1:6" s="26" customFormat="1" ht="15" customHeight="1" x14ac:dyDescent="0.25">
      <c r="A37" s="37"/>
      <c r="B37" s="15" t="s">
        <v>14</v>
      </c>
      <c r="C37" s="15" t="s">
        <v>19</v>
      </c>
      <c r="D37" s="25">
        <v>33</v>
      </c>
      <c r="F37" s="27"/>
    </row>
    <row r="38" spans="1:6" s="26" customFormat="1" ht="15" customHeight="1" x14ac:dyDescent="0.25">
      <c r="A38" s="20"/>
      <c r="B38" s="20" t="s">
        <v>15</v>
      </c>
      <c r="C38" s="45"/>
      <c r="D38" s="30">
        <f>D37</f>
        <v>33</v>
      </c>
      <c r="F38" s="27"/>
    </row>
    <row r="39" spans="1:6" s="26" customFormat="1" ht="15" customHeight="1" x14ac:dyDescent="0.25">
      <c r="A39" s="37" t="s">
        <v>21</v>
      </c>
      <c r="B39" s="15" t="s">
        <v>4</v>
      </c>
      <c r="C39" s="137" t="s">
        <v>91</v>
      </c>
      <c r="D39" s="25">
        <v>50</v>
      </c>
      <c r="F39" s="27"/>
    </row>
    <row r="40" spans="1:6" s="26" customFormat="1" ht="15" customHeight="1" x14ac:dyDescent="0.25">
      <c r="A40" s="46"/>
      <c r="B40" s="20" t="s">
        <v>5</v>
      </c>
      <c r="C40" s="47"/>
      <c r="D40" s="30">
        <f>D39</f>
        <v>50</v>
      </c>
      <c r="F40" s="27"/>
    </row>
    <row r="41" spans="1:6" s="26" customFormat="1" ht="15" customHeight="1" x14ac:dyDescent="0.25">
      <c r="A41" s="37" t="s">
        <v>144</v>
      </c>
      <c r="B41" s="15" t="s">
        <v>4</v>
      </c>
      <c r="C41" s="24" t="s">
        <v>37</v>
      </c>
      <c r="D41" s="25">
        <v>9</v>
      </c>
      <c r="F41" s="27"/>
    </row>
    <row r="42" spans="1:6" s="26" customFormat="1" ht="15" customHeight="1" x14ac:dyDescent="0.25">
      <c r="A42" s="20"/>
      <c r="B42" s="20" t="s">
        <v>5</v>
      </c>
      <c r="C42" s="47"/>
      <c r="D42" s="30">
        <f>D41</f>
        <v>9</v>
      </c>
      <c r="F42" s="27"/>
    </row>
    <row r="43" spans="1:6" s="26" customFormat="1" ht="15" customHeight="1" x14ac:dyDescent="0.25">
      <c r="A43" s="37" t="s">
        <v>146</v>
      </c>
      <c r="B43" s="15" t="s">
        <v>4</v>
      </c>
      <c r="C43" s="24" t="s">
        <v>37</v>
      </c>
      <c r="D43" s="25">
        <v>1</v>
      </c>
      <c r="F43" s="27"/>
    </row>
    <row r="44" spans="1:6" s="26" customFormat="1" ht="15" customHeight="1" x14ac:dyDescent="0.25">
      <c r="A44" s="20"/>
      <c r="B44" s="20" t="s">
        <v>5</v>
      </c>
      <c r="C44" s="47"/>
      <c r="D44" s="30">
        <f>D43</f>
        <v>1</v>
      </c>
      <c r="F44" s="27"/>
    </row>
    <row r="45" spans="1:6" s="26" customFormat="1" ht="15" customHeight="1" x14ac:dyDescent="0.25">
      <c r="A45" s="36"/>
      <c r="B45" s="39" t="s">
        <v>16</v>
      </c>
      <c r="C45" s="125"/>
      <c r="D45" s="112">
        <f>D32+D36+D40+D42+D44</f>
        <v>71.17</v>
      </c>
      <c r="F45" s="27"/>
    </row>
    <row r="46" spans="1:6" s="26" customFormat="1" ht="15" customHeight="1" x14ac:dyDescent="0.25">
      <c r="B46" s="41" t="s">
        <v>17</v>
      </c>
      <c r="C46" s="124"/>
      <c r="D46" s="112">
        <f>D38</f>
        <v>33</v>
      </c>
      <c r="F46" s="27"/>
    </row>
    <row r="47" spans="1:6" s="43" customFormat="1" ht="15" customHeight="1" x14ac:dyDescent="0.25">
      <c r="A47" s="96" t="s">
        <v>178</v>
      </c>
      <c r="B47" s="97"/>
      <c r="C47" s="97"/>
      <c r="D47" s="97"/>
      <c r="F47" s="44"/>
    </row>
    <row r="48" spans="1:6" s="43" customFormat="1" ht="15" customHeight="1" x14ac:dyDescent="0.25">
      <c r="A48" s="49" t="s">
        <v>29</v>
      </c>
      <c r="B48" s="50" t="s">
        <v>4</v>
      </c>
      <c r="C48" s="51" t="s">
        <v>30</v>
      </c>
      <c r="D48" s="52">
        <v>44</v>
      </c>
      <c r="F48" s="44"/>
    </row>
    <row r="49" spans="1:6" s="54" customFormat="1" ht="15" customHeight="1" x14ac:dyDescent="0.25">
      <c r="A49" s="46"/>
      <c r="B49" s="20" t="s">
        <v>5</v>
      </c>
      <c r="C49" s="47"/>
      <c r="D49" s="30">
        <f>D48</f>
        <v>44</v>
      </c>
      <c r="F49" s="55"/>
    </row>
    <row r="50" spans="1:6" s="54" customFormat="1" ht="15" customHeight="1" x14ac:dyDescent="0.25">
      <c r="A50" s="37" t="s">
        <v>179</v>
      </c>
      <c r="B50" s="50" t="s">
        <v>4</v>
      </c>
      <c r="C50" s="24" t="s">
        <v>197</v>
      </c>
      <c r="D50" s="25">
        <v>6</v>
      </c>
      <c r="F50" s="55"/>
    </row>
    <row r="51" spans="1:6" s="54" customFormat="1" ht="15" customHeight="1" x14ac:dyDescent="0.25">
      <c r="A51" s="36"/>
      <c r="B51" s="20" t="s">
        <v>5</v>
      </c>
      <c r="C51" s="141"/>
      <c r="D51" s="31">
        <f>D50</f>
        <v>6</v>
      </c>
      <c r="F51" s="55"/>
    </row>
    <row r="52" spans="1:6" s="26" customFormat="1" ht="15" customHeight="1" x14ac:dyDescent="0.25">
      <c r="A52" s="49" t="s">
        <v>64</v>
      </c>
      <c r="B52" s="50" t="s">
        <v>4</v>
      </c>
      <c r="C52" s="51" t="s">
        <v>96</v>
      </c>
      <c r="D52" s="52">
        <v>80</v>
      </c>
      <c r="F52" s="27"/>
    </row>
    <row r="53" spans="1:6" s="26" customFormat="1" ht="15" customHeight="1" x14ac:dyDescent="0.25">
      <c r="A53" s="20"/>
      <c r="B53" s="20" t="s">
        <v>5</v>
      </c>
      <c r="C53" s="34"/>
      <c r="D53" s="30">
        <f>D52</f>
        <v>80</v>
      </c>
      <c r="F53" s="27"/>
    </row>
    <row r="54" spans="1:6" s="54" customFormat="1" ht="15" customHeight="1" x14ac:dyDescent="0.25">
      <c r="A54" s="56" t="s">
        <v>32</v>
      </c>
      <c r="B54" s="15" t="s">
        <v>4</v>
      </c>
      <c r="C54" s="24" t="s">
        <v>199</v>
      </c>
      <c r="D54" s="68">
        <v>1</v>
      </c>
      <c r="F54" s="64"/>
    </row>
    <row r="55" spans="1:6" s="54" customFormat="1" ht="15" customHeight="1" x14ac:dyDescent="0.25">
      <c r="A55" s="56"/>
      <c r="B55" s="15"/>
      <c r="C55" s="24" t="s">
        <v>201</v>
      </c>
      <c r="D55" s="68">
        <v>0.5</v>
      </c>
      <c r="F55" s="64"/>
    </row>
    <row r="56" spans="1:6" s="54" customFormat="1" ht="15" customHeight="1" x14ac:dyDescent="0.25">
      <c r="A56" s="56"/>
      <c r="B56" s="15"/>
      <c r="C56" s="142" t="s">
        <v>203</v>
      </c>
      <c r="D56" s="68">
        <v>3.25</v>
      </c>
      <c r="F56" s="64"/>
    </row>
    <row r="57" spans="1:6" s="54" customFormat="1" ht="15" customHeight="1" x14ac:dyDescent="0.25">
      <c r="A57" s="56"/>
      <c r="B57" s="15"/>
      <c r="C57" s="142" t="s">
        <v>205</v>
      </c>
      <c r="D57" s="68">
        <v>1</v>
      </c>
      <c r="F57" s="64"/>
    </row>
    <row r="58" spans="1:6" s="54" customFormat="1" ht="15" customHeight="1" x14ac:dyDescent="0.25">
      <c r="A58" s="56"/>
      <c r="B58" s="15"/>
      <c r="C58" s="137" t="s">
        <v>169</v>
      </c>
      <c r="D58" s="68">
        <v>25</v>
      </c>
      <c r="F58" s="64"/>
    </row>
    <row r="59" spans="1:6" s="54" customFormat="1" ht="15" customHeight="1" x14ac:dyDescent="0.25">
      <c r="A59" s="69"/>
      <c r="B59" s="20" t="s">
        <v>5</v>
      </c>
      <c r="C59" s="70"/>
      <c r="D59" s="71">
        <f>SUM(D54:D58)</f>
        <v>30.75</v>
      </c>
      <c r="F59" s="64"/>
    </row>
    <row r="60" spans="1:6" s="54" customFormat="1" ht="15" customHeight="1" x14ac:dyDescent="0.25">
      <c r="A60" s="56" t="s">
        <v>163</v>
      </c>
      <c r="B60" s="15" t="s">
        <v>4</v>
      </c>
      <c r="C60" s="57" t="s">
        <v>164</v>
      </c>
      <c r="D60" s="68">
        <v>64</v>
      </c>
      <c r="F60" s="64"/>
    </row>
    <row r="61" spans="1:6" s="54" customFormat="1" ht="15" customHeight="1" x14ac:dyDescent="0.25">
      <c r="A61" s="56"/>
      <c r="B61" s="15"/>
      <c r="C61" s="143" t="s">
        <v>197</v>
      </c>
      <c r="D61" s="68">
        <v>16</v>
      </c>
      <c r="F61" s="64"/>
    </row>
    <row r="62" spans="1:6" s="54" customFormat="1" ht="15" customHeight="1" x14ac:dyDescent="0.25">
      <c r="A62" s="69"/>
      <c r="B62" s="20" t="s">
        <v>5</v>
      </c>
      <c r="C62" s="70"/>
      <c r="D62" s="71">
        <f>D60+D61</f>
        <v>80</v>
      </c>
      <c r="F62" s="64"/>
    </row>
    <row r="63" spans="1:6" s="54" customFormat="1" ht="15" customHeight="1" x14ac:dyDescent="0.25">
      <c r="A63" s="56" t="s">
        <v>33</v>
      </c>
      <c r="B63" s="15" t="s">
        <v>4</v>
      </c>
      <c r="C63" s="24" t="s">
        <v>143</v>
      </c>
      <c r="D63" s="68">
        <v>5</v>
      </c>
      <c r="F63" s="27"/>
    </row>
    <row r="64" spans="1:6" s="54" customFormat="1" ht="15" customHeight="1" x14ac:dyDescent="0.25">
      <c r="A64" s="69"/>
      <c r="B64" s="20" t="s">
        <v>5</v>
      </c>
      <c r="C64" s="70"/>
      <c r="D64" s="73">
        <f>D63</f>
        <v>5</v>
      </c>
      <c r="F64" s="27"/>
    </row>
    <row r="65" spans="1:6" s="59" customFormat="1" ht="15" customHeight="1" x14ac:dyDescent="0.25">
      <c r="A65" s="54"/>
      <c r="B65" s="39" t="s">
        <v>16</v>
      </c>
      <c r="C65" s="39"/>
      <c r="D65" s="112">
        <f>D49+D53+D59+D64+D62+D51</f>
        <v>245.75</v>
      </c>
      <c r="F65" s="44"/>
    </row>
    <row r="66" spans="1:6" s="59" customFormat="1" ht="15" customHeight="1" x14ac:dyDescent="0.25">
      <c r="A66" s="98" t="s">
        <v>34</v>
      </c>
      <c r="B66" s="99"/>
      <c r="C66" s="99"/>
      <c r="D66" s="100"/>
      <c r="E66" s="75"/>
      <c r="F66" s="44"/>
    </row>
    <row r="67" spans="1:6" s="54" customFormat="1" ht="15" customHeight="1" x14ac:dyDescent="0.25">
      <c r="B67" s="15" t="s">
        <v>4</v>
      </c>
      <c r="C67" s="142" t="s">
        <v>207</v>
      </c>
      <c r="D67" s="138">
        <v>29</v>
      </c>
      <c r="F67" s="27"/>
    </row>
    <row r="68" spans="1:6" s="54" customFormat="1" ht="15" customHeight="1" x14ac:dyDescent="0.25">
      <c r="B68" s="15"/>
      <c r="C68" s="137" t="s">
        <v>186</v>
      </c>
      <c r="D68" s="138">
        <v>14</v>
      </c>
      <c r="F68" s="27"/>
    </row>
    <row r="69" spans="1:6" s="54" customFormat="1" ht="15" customHeight="1" x14ac:dyDescent="0.25">
      <c r="B69" s="15"/>
      <c r="C69" s="139" t="s">
        <v>180</v>
      </c>
      <c r="D69" s="140">
        <v>28</v>
      </c>
      <c r="F69" s="27"/>
    </row>
    <row r="70" spans="1:6" s="54" customFormat="1" ht="15" customHeight="1" x14ac:dyDescent="0.25">
      <c r="B70" s="15"/>
      <c r="C70" s="139" t="s">
        <v>181</v>
      </c>
      <c r="D70" s="140">
        <v>28</v>
      </c>
      <c r="F70" s="27"/>
    </row>
    <row r="71" spans="1:6" s="54" customFormat="1" ht="15" customHeight="1" x14ac:dyDescent="0.25">
      <c r="B71" s="15"/>
      <c r="C71" s="137" t="s">
        <v>35</v>
      </c>
      <c r="D71" s="138">
        <v>56</v>
      </c>
      <c r="F71" s="27"/>
    </row>
    <row r="72" spans="1:6" s="54" customFormat="1" ht="15" customHeight="1" x14ac:dyDescent="0.25">
      <c r="B72" s="15"/>
      <c r="C72" s="137" t="s">
        <v>154</v>
      </c>
      <c r="D72" s="138">
        <v>28</v>
      </c>
      <c r="F72" s="27"/>
    </row>
    <row r="73" spans="1:6" s="54" customFormat="1" ht="15" customHeight="1" x14ac:dyDescent="0.25">
      <c r="B73" s="15"/>
      <c r="C73" s="137" t="s">
        <v>155</v>
      </c>
      <c r="D73" s="138">
        <v>44</v>
      </c>
      <c r="F73" s="27"/>
    </row>
    <row r="74" spans="1:6" s="54" customFormat="1" ht="15" customHeight="1" x14ac:dyDescent="0.25">
      <c r="A74" s="56"/>
      <c r="B74" s="15"/>
      <c r="C74" s="137" t="s">
        <v>132</v>
      </c>
      <c r="D74" s="138">
        <v>25</v>
      </c>
      <c r="F74" s="27"/>
    </row>
    <row r="75" spans="1:6" s="54" customFormat="1" ht="15" customHeight="1" x14ac:dyDescent="0.25">
      <c r="A75" s="56"/>
      <c r="B75" s="15"/>
      <c r="C75" s="137" t="s">
        <v>23</v>
      </c>
      <c r="D75" s="138">
        <v>41</v>
      </c>
      <c r="F75" s="27"/>
    </row>
    <row r="76" spans="1:6" s="54" customFormat="1" ht="15" customHeight="1" x14ac:dyDescent="0.25">
      <c r="A76" s="56"/>
      <c r="B76" s="15"/>
      <c r="C76" s="137" t="s">
        <v>156</v>
      </c>
      <c r="D76" s="138">
        <v>20</v>
      </c>
      <c r="F76" s="27"/>
    </row>
    <row r="77" spans="1:6" s="54" customFormat="1" ht="15" customHeight="1" x14ac:dyDescent="0.25">
      <c r="A77" s="56"/>
      <c r="B77" s="15"/>
      <c r="C77" s="137" t="s">
        <v>37</v>
      </c>
      <c r="D77" s="138">
        <v>61</v>
      </c>
      <c r="F77" s="27"/>
    </row>
    <row r="78" spans="1:6" s="54" customFormat="1" ht="15" customHeight="1" x14ac:dyDescent="0.25">
      <c r="A78" s="56"/>
      <c r="B78" s="15"/>
      <c r="C78" s="137" t="s">
        <v>169</v>
      </c>
      <c r="D78" s="138">
        <v>30</v>
      </c>
      <c r="F78" s="27"/>
    </row>
    <row r="79" spans="1:6" s="54" customFormat="1" ht="15" customHeight="1" x14ac:dyDescent="0.25">
      <c r="A79" s="56"/>
      <c r="B79" s="15"/>
      <c r="C79" s="137" t="s">
        <v>170</v>
      </c>
      <c r="D79" s="138">
        <v>28</v>
      </c>
      <c r="F79" s="27"/>
    </row>
    <row r="80" spans="1:6" s="54" customFormat="1" ht="15" customHeight="1" x14ac:dyDescent="0.25">
      <c r="A80" s="56"/>
      <c r="B80" s="37" t="s">
        <v>5</v>
      </c>
      <c r="C80" s="137"/>
      <c r="D80" s="131">
        <f>SUM(D67:D79)</f>
        <v>432</v>
      </c>
      <c r="F80" s="27"/>
    </row>
    <row r="81" spans="1:6" s="54" customFormat="1" ht="15" customHeight="1" x14ac:dyDescent="0.25">
      <c r="A81" s="56"/>
      <c r="B81" s="15" t="s">
        <v>14</v>
      </c>
      <c r="C81" s="137" t="s">
        <v>100</v>
      </c>
      <c r="D81" s="138">
        <v>8.5</v>
      </c>
    </row>
    <row r="82" spans="1:6" s="54" customFormat="1" ht="15" customHeight="1" x14ac:dyDescent="0.25">
      <c r="A82" s="78"/>
      <c r="B82" s="15"/>
      <c r="C82" s="137" t="s">
        <v>101</v>
      </c>
      <c r="D82" s="138">
        <v>4.5</v>
      </c>
      <c r="F82" s="27"/>
    </row>
    <row r="83" spans="1:6" s="54" customFormat="1" ht="15" customHeight="1" x14ac:dyDescent="0.25">
      <c r="A83" s="78"/>
      <c r="B83" s="15"/>
      <c r="C83" s="137" t="s">
        <v>71</v>
      </c>
      <c r="D83" s="138">
        <v>31</v>
      </c>
      <c r="F83" s="27"/>
    </row>
    <row r="84" spans="1:6" s="54" customFormat="1" ht="15" customHeight="1" x14ac:dyDescent="0.25">
      <c r="A84" s="78"/>
      <c r="B84" s="15"/>
      <c r="C84" s="137" t="s">
        <v>102</v>
      </c>
      <c r="D84" s="138">
        <v>16</v>
      </c>
      <c r="F84" s="27"/>
    </row>
    <row r="85" spans="1:6" s="54" customFormat="1" ht="15" customHeight="1" x14ac:dyDescent="0.25">
      <c r="A85" s="78"/>
      <c r="B85" s="15"/>
      <c r="C85" s="139" t="s">
        <v>182</v>
      </c>
      <c r="D85" s="140">
        <v>16</v>
      </c>
      <c r="F85" s="27"/>
    </row>
    <row r="86" spans="1:6" s="54" customFormat="1" ht="15" customHeight="1" x14ac:dyDescent="0.25">
      <c r="A86" s="78"/>
      <c r="B86" s="15"/>
      <c r="C86" s="137" t="s">
        <v>42</v>
      </c>
      <c r="D86" s="138">
        <v>24</v>
      </c>
      <c r="F86" s="27"/>
    </row>
    <row r="87" spans="1:6" s="54" customFormat="1" ht="15" customHeight="1" x14ac:dyDescent="0.25">
      <c r="A87" s="78"/>
      <c r="B87" s="15"/>
      <c r="C87" s="137" t="s">
        <v>147</v>
      </c>
      <c r="D87" s="138">
        <v>16</v>
      </c>
      <c r="F87" s="27"/>
    </row>
    <row r="88" spans="1:6" s="54" customFormat="1" ht="15" customHeight="1" x14ac:dyDescent="0.25">
      <c r="A88" s="78"/>
      <c r="B88" s="15"/>
      <c r="C88" s="137" t="s">
        <v>44</v>
      </c>
      <c r="D88" s="138">
        <v>4</v>
      </c>
      <c r="E88" s="133"/>
      <c r="F88" s="27"/>
    </row>
    <row r="89" spans="1:6" s="54" customFormat="1" ht="15" customHeight="1" x14ac:dyDescent="0.25">
      <c r="A89" s="78"/>
      <c r="B89" s="15"/>
      <c r="C89" s="137" t="s">
        <v>47</v>
      </c>
      <c r="D89" s="138">
        <v>53</v>
      </c>
      <c r="F89" s="27"/>
    </row>
    <row r="90" spans="1:6" s="54" customFormat="1" ht="15" customHeight="1" x14ac:dyDescent="0.25">
      <c r="A90" s="78"/>
      <c r="B90" s="15"/>
      <c r="C90" s="137" t="s">
        <v>66</v>
      </c>
      <c r="D90" s="138">
        <v>84</v>
      </c>
      <c r="F90" s="27"/>
    </row>
    <row r="91" spans="1:6" s="54" customFormat="1" ht="15" customHeight="1" x14ac:dyDescent="0.25">
      <c r="A91" s="78"/>
      <c r="B91" s="15"/>
      <c r="C91" s="137" t="s">
        <v>49</v>
      </c>
      <c r="D91" s="138">
        <v>17</v>
      </c>
      <c r="F91" s="27"/>
    </row>
    <row r="92" spans="1:6" s="54" customFormat="1" ht="15" customHeight="1" x14ac:dyDescent="0.25">
      <c r="A92" s="78"/>
      <c r="B92" s="15"/>
      <c r="C92" s="145" t="s">
        <v>161</v>
      </c>
      <c r="D92" s="146">
        <v>15</v>
      </c>
      <c r="F92" s="27"/>
    </row>
    <row r="93" spans="1:6" s="54" customFormat="1" ht="15" customHeight="1" x14ac:dyDescent="0.25">
      <c r="A93" s="78"/>
      <c r="B93" s="15"/>
      <c r="C93" s="145"/>
      <c r="D93" s="146"/>
      <c r="F93" s="27"/>
    </row>
    <row r="94" spans="1:6" s="54" customFormat="1" ht="15" customHeight="1" x14ac:dyDescent="0.25">
      <c r="A94" s="78"/>
      <c r="B94" s="15"/>
      <c r="C94" s="137" t="s">
        <v>53</v>
      </c>
      <c r="D94" s="138">
        <v>16</v>
      </c>
      <c r="F94" s="27"/>
    </row>
    <row r="95" spans="1:6" s="54" customFormat="1" ht="15" customHeight="1" x14ac:dyDescent="0.25">
      <c r="A95" s="78"/>
      <c r="B95" s="15"/>
      <c r="C95" s="139" t="s">
        <v>183</v>
      </c>
      <c r="D95" s="140">
        <v>14</v>
      </c>
      <c r="F95" s="27"/>
    </row>
    <row r="96" spans="1:6" s="54" customFormat="1" ht="15" customHeight="1" x14ac:dyDescent="0.25">
      <c r="A96" s="78"/>
      <c r="B96" s="15"/>
      <c r="C96" s="137" t="s">
        <v>55</v>
      </c>
      <c r="D96" s="138">
        <v>8</v>
      </c>
      <c r="F96" s="27"/>
    </row>
    <row r="97" spans="1:6" s="54" customFormat="1" ht="15" customHeight="1" x14ac:dyDescent="0.25">
      <c r="A97" s="78"/>
      <c r="B97" s="15"/>
      <c r="C97" s="139" t="s">
        <v>185</v>
      </c>
      <c r="D97" s="140">
        <v>9</v>
      </c>
      <c r="F97" s="27"/>
    </row>
    <row r="98" spans="1:6" s="54" customFormat="1" ht="15" customHeight="1" x14ac:dyDescent="0.25">
      <c r="A98" s="78"/>
      <c r="B98" s="15"/>
      <c r="C98" s="137" t="s">
        <v>57</v>
      </c>
      <c r="D98" s="138">
        <v>17</v>
      </c>
      <c r="F98" s="27"/>
    </row>
    <row r="99" spans="1:6" s="54" customFormat="1" ht="15" customHeight="1" x14ac:dyDescent="0.25">
      <c r="A99" s="78"/>
      <c r="B99" s="15"/>
      <c r="C99" s="142" t="s">
        <v>208</v>
      </c>
      <c r="D99" s="138">
        <v>15</v>
      </c>
      <c r="F99" s="27"/>
    </row>
    <row r="100" spans="1:6" s="54" customFormat="1" ht="15" customHeight="1" x14ac:dyDescent="0.25">
      <c r="A100" s="78"/>
      <c r="B100" s="15"/>
      <c r="C100" s="137" t="s">
        <v>58</v>
      </c>
      <c r="D100" s="138">
        <v>14</v>
      </c>
      <c r="F100" s="27"/>
    </row>
    <row r="101" spans="1:6" s="54" customFormat="1" ht="15" customHeight="1" x14ac:dyDescent="0.25">
      <c r="A101" s="78"/>
      <c r="B101" s="15"/>
      <c r="C101" s="137" t="s">
        <v>59</v>
      </c>
      <c r="D101" s="138">
        <v>32</v>
      </c>
      <c r="F101" s="27"/>
    </row>
    <row r="102" spans="1:6" s="54" customFormat="1" ht="15" customHeight="1" x14ac:dyDescent="0.25">
      <c r="A102" s="78"/>
      <c r="B102" s="15"/>
      <c r="C102" s="139" t="s">
        <v>184</v>
      </c>
      <c r="D102" s="140">
        <v>10</v>
      </c>
      <c r="F102" s="27"/>
    </row>
    <row r="103" spans="1:6" s="54" customFormat="1" ht="15" customHeight="1" x14ac:dyDescent="0.25">
      <c r="A103" s="78"/>
      <c r="B103" s="37" t="s">
        <v>15</v>
      </c>
      <c r="C103" s="137"/>
      <c r="D103" s="131">
        <f>SUM(D81:D102)</f>
        <v>424</v>
      </c>
      <c r="F103" s="27"/>
    </row>
    <row r="104" spans="1:6" s="59" customFormat="1" ht="15" customHeight="1" x14ac:dyDescent="0.25">
      <c r="A104" s="79"/>
      <c r="B104" s="39" t="s">
        <v>16</v>
      </c>
      <c r="C104" s="39"/>
      <c r="D104" s="110">
        <f>D80</f>
        <v>432</v>
      </c>
      <c r="F104" s="44"/>
    </row>
    <row r="105" spans="1:6" s="81" customFormat="1" ht="15" customHeight="1" x14ac:dyDescent="0.25">
      <c r="A105" s="80"/>
      <c r="B105" s="41" t="s">
        <v>17</v>
      </c>
      <c r="C105" s="41"/>
      <c r="D105" s="111">
        <f>D103</f>
        <v>424</v>
      </c>
    </row>
    <row r="106" spans="1:6" s="83" customFormat="1" ht="15" customHeight="1" x14ac:dyDescent="0.25">
      <c r="A106" s="82" t="s">
        <v>16</v>
      </c>
      <c r="B106" s="42"/>
      <c r="C106" s="42"/>
      <c r="D106" s="134">
        <f>D104+D65+D28+D45</f>
        <v>1044.3</v>
      </c>
    </row>
    <row r="107" spans="1:6" s="83" customFormat="1" ht="15" customHeight="1" x14ac:dyDescent="0.25">
      <c r="A107" s="84" t="s">
        <v>17</v>
      </c>
      <c r="B107" s="85"/>
      <c r="C107" s="85"/>
      <c r="D107" s="114">
        <f>D105+D29+D46</f>
        <v>476</v>
      </c>
    </row>
    <row r="108" spans="1:6" s="89" customFormat="1" ht="15" customHeight="1" x14ac:dyDescent="0.25">
      <c r="A108" s="90" t="s">
        <v>104</v>
      </c>
      <c r="B108" s="90"/>
      <c r="C108" s="2"/>
      <c r="D108" s="87"/>
      <c r="E108" s="88"/>
    </row>
    <row r="109" spans="1:6" s="89" customFormat="1" ht="15" customHeight="1" x14ac:dyDescent="0.25">
      <c r="A109" s="90" t="s">
        <v>137</v>
      </c>
      <c r="B109" s="90"/>
      <c r="C109" s="2"/>
      <c r="D109" s="87"/>
      <c r="E109" s="88"/>
    </row>
    <row r="110" spans="1:6" s="89" customFormat="1" ht="15" customHeight="1" x14ac:dyDescent="0.25">
      <c r="A110" s="92" t="s">
        <v>103</v>
      </c>
      <c r="B110" s="90"/>
      <c r="C110" s="2"/>
      <c r="D110" s="87"/>
      <c r="E110" s="88"/>
    </row>
    <row r="111" spans="1:6" s="89" customFormat="1" ht="15" customHeight="1" x14ac:dyDescent="0.25">
      <c r="A111" s="91" t="s">
        <v>105</v>
      </c>
      <c r="B111" s="91"/>
      <c r="C111" s="2"/>
      <c r="D111" s="87"/>
      <c r="E111" s="88"/>
    </row>
    <row r="112" spans="1:6" s="89" customFormat="1" ht="24" customHeight="1" x14ac:dyDescent="0.25">
      <c r="A112" s="144" t="s">
        <v>188</v>
      </c>
      <c r="B112" s="144"/>
      <c r="C112" s="144"/>
      <c r="D112" s="144"/>
      <c r="E112" s="88"/>
    </row>
    <row r="113" spans="1:6" s="89" customFormat="1" ht="24.6" customHeight="1" x14ac:dyDescent="0.25">
      <c r="A113" s="144" t="s">
        <v>191</v>
      </c>
      <c r="B113" s="144"/>
      <c r="C113" s="144"/>
      <c r="D113" s="144"/>
      <c r="E113" s="88"/>
    </row>
    <row r="114" spans="1:6" s="89" customFormat="1" ht="24.6" customHeight="1" x14ac:dyDescent="0.25">
      <c r="A114" s="144" t="s">
        <v>192</v>
      </c>
      <c r="B114" s="144"/>
      <c r="C114" s="144"/>
      <c r="D114" s="144"/>
      <c r="E114" s="88"/>
    </row>
    <row r="115" spans="1:6" s="89" customFormat="1" ht="24.6" customHeight="1" x14ac:dyDescent="0.25">
      <c r="A115" s="144" t="s">
        <v>194</v>
      </c>
      <c r="B115" s="144"/>
      <c r="C115" s="144"/>
      <c r="D115" s="144"/>
      <c r="E115" s="88"/>
    </row>
    <row r="116" spans="1:6" s="89" customFormat="1" ht="24.6" customHeight="1" x14ac:dyDescent="0.25">
      <c r="A116" s="144" t="s">
        <v>196</v>
      </c>
      <c r="B116" s="144"/>
      <c r="C116" s="144"/>
      <c r="D116" s="144"/>
      <c r="E116" s="88"/>
    </row>
    <row r="117" spans="1:6" s="89" customFormat="1" ht="13.2" customHeight="1" x14ac:dyDescent="0.25">
      <c r="A117" s="91" t="s">
        <v>198</v>
      </c>
      <c r="B117" s="91"/>
      <c r="C117" s="2"/>
      <c r="D117" s="87"/>
      <c r="E117" s="88"/>
    </row>
    <row r="118" spans="1:6" s="89" customFormat="1" ht="24.6" customHeight="1" x14ac:dyDescent="0.25">
      <c r="A118" s="144" t="s">
        <v>200</v>
      </c>
      <c r="B118" s="144"/>
      <c r="C118" s="144"/>
      <c r="D118" s="144"/>
      <c r="E118" s="88"/>
    </row>
    <row r="119" spans="1:6" s="89" customFormat="1" ht="24.6" customHeight="1" x14ac:dyDescent="0.25">
      <c r="A119" s="144" t="s">
        <v>202</v>
      </c>
      <c r="B119" s="144"/>
      <c r="C119" s="144"/>
      <c r="D119" s="144"/>
      <c r="E119" s="88"/>
    </row>
    <row r="120" spans="1:6" s="89" customFormat="1" ht="24.6" customHeight="1" x14ac:dyDescent="0.25">
      <c r="A120" s="144" t="s">
        <v>204</v>
      </c>
      <c r="B120" s="144"/>
      <c r="C120" s="144"/>
      <c r="D120" s="144"/>
      <c r="E120" s="88"/>
    </row>
    <row r="121" spans="1:6" s="89" customFormat="1" ht="24.6" customHeight="1" x14ac:dyDescent="0.25">
      <c r="A121" s="144" t="s">
        <v>206</v>
      </c>
      <c r="B121" s="144"/>
      <c r="C121" s="144"/>
      <c r="D121" s="144"/>
      <c r="E121" s="88"/>
    </row>
    <row r="122" spans="1:6" s="89" customFormat="1" ht="15" customHeight="1" x14ac:dyDescent="0.25">
      <c r="A122" s="91" t="s">
        <v>209</v>
      </c>
      <c r="B122" s="91"/>
      <c r="C122" s="2"/>
      <c r="D122" s="87"/>
      <c r="E122" s="88"/>
    </row>
    <row r="123" spans="1:6" s="93" customFormat="1" ht="15" customHeight="1" x14ac:dyDescent="0.25">
      <c r="A123" s="92" t="s">
        <v>176</v>
      </c>
      <c r="B123" s="92"/>
      <c r="C123" s="2"/>
      <c r="D123" s="87"/>
      <c r="E123" s="88"/>
      <c r="F123" s="89"/>
    </row>
    <row r="124" spans="1:6" ht="15" thickBot="1" x14ac:dyDescent="0.35">
      <c r="A124" s="107"/>
      <c r="B124" s="108"/>
      <c r="C124" s="108"/>
      <c r="D124" s="109" t="s">
        <v>177</v>
      </c>
    </row>
  </sheetData>
  <mergeCells count="11">
    <mergeCell ref="A119:D119"/>
    <mergeCell ref="A120:D120"/>
    <mergeCell ref="A121:D121"/>
    <mergeCell ref="C92:C93"/>
    <mergeCell ref="D92:D93"/>
    <mergeCell ref="A112:D112"/>
    <mergeCell ref="A118:D118"/>
    <mergeCell ref="A113:D113"/>
    <mergeCell ref="A114:D114"/>
    <mergeCell ref="A115:D115"/>
    <mergeCell ref="A116:D116"/>
  </mergeCells>
  <printOptions horizontalCentered="1"/>
  <pageMargins left="0.39370078740157483" right="0.39370078740157483" top="0.39370078740157483" bottom="0.19685039370078741" header="0.51181102362204722" footer="0.51181102362204722"/>
  <pageSetup paperSize="9" scale="85" orientation="portrait" r:id="rId1"/>
  <headerFooter alignWithMargins="0">
    <oddFooter xml:space="preserve">&amp;R&amp;"Arial Narrow,Normal"&amp;8&amp;P/&amp;N
</oddFooter>
  </headerFooter>
  <rowBreaks count="1" manualBreakCount="1">
    <brk id="59"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7"/>
  <sheetViews>
    <sheetView zoomScaleNormal="100" workbookViewId="0">
      <pane ySplit="9" topLeftCell="A10" activePane="bottomLeft" state="frozen"/>
      <selection activeCell="D4" sqref="D4"/>
      <selection pane="bottomLeft" activeCell="D4" sqref="D4"/>
    </sheetView>
  </sheetViews>
  <sheetFormatPr baseColWidth="10" defaultRowHeight="14.4" x14ac:dyDescent="0.3"/>
  <cols>
    <col min="1" max="1" width="19.19921875" style="7" customWidth="1"/>
    <col min="2" max="2" width="20.19921875" style="7" bestFit="1" customWidth="1"/>
    <col min="3" max="3" width="21.5" style="2" bestFit="1" customWidth="1"/>
    <col min="4" max="4" width="18" style="3" customWidth="1"/>
    <col min="5" max="5" width="17" style="4" bestFit="1" customWidth="1"/>
    <col min="6" max="7" width="11" style="8"/>
    <col min="8" max="8" width="2.8984375" style="8" customWidth="1"/>
    <col min="9" max="245" width="11" style="8"/>
    <col min="246" max="246" width="10.19921875" style="8" customWidth="1"/>
    <col min="247" max="248" width="5.69921875" style="8" customWidth="1"/>
    <col min="249" max="249" width="1.5" style="8" customWidth="1"/>
    <col min="250" max="251" width="6.3984375" style="8" customWidth="1"/>
    <col min="252" max="252" width="1.5" style="8" customWidth="1"/>
    <col min="253" max="254" width="6" style="8" customWidth="1"/>
    <col min="255" max="259" width="11" style="8"/>
    <col min="260" max="260" width="2.5" style="8" customWidth="1"/>
    <col min="261" max="263" width="11" style="8"/>
    <col min="264" max="264" width="2.8984375" style="8" customWidth="1"/>
    <col min="265" max="501" width="11" style="8"/>
    <col min="502" max="502" width="10.19921875" style="8" customWidth="1"/>
    <col min="503" max="504" width="5.69921875" style="8" customWidth="1"/>
    <col min="505" max="505" width="1.5" style="8" customWidth="1"/>
    <col min="506" max="507" width="6.3984375" style="8" customWidth="1"/>
    <col min="508" max="508" width="1.5" style="8" customWidth="1"/>
    <col min="509" max="510" width="6" style="8" customWidth="1"/>
    <col min="511" max="515" width="11" style="8"/>
    <col min="516" max="516" width="2.5" style="8" customWidth="1"/>
    <col min="517" max="519" width="11" style="8"/>
    <col min="520" max="520" width="2.8984375" style="8" customWidth="1"/>
    <col min="521" max="757" width="11" style="8"/>
    <col min="758" max="758" width="10.19921875" style="8" customWidth="1"/>
    <col min="759" max="760" width="5.69921875" style="8" customWidth="1"/>
    <col min="761" max="761" width="1.5" style="8" customWidth="1"/>
    <col min="762" max="763" width="6.3984375" style="8" customWidth="1"/>
    <col min="764" max="764" width="1.5" style="8" customWidth="1"/>
    <col min="765" max="766" width="6" style="8" customWidth="1"/>
    <col min="767" max="771" width="11" style="8"/>
    <col min="772" max="772" width="2.5" style="8" customWidth="1"/>
    <col min="773" max="775" width="11" style="8"/>
    <col min="776" max="776" width="2.8984375" style="8" customWidth="1"/>
    <col min="777" max="1013" width="11" style="8"/>
    <col min="1014" max="1014" width="10.19921875" style="8" customWidth="1"/>
    <col min="1015" max="1016" width="5.69921875" style="8" customWidth="1"/>
    <col min="1017" max="1017" width="1.5" style="8" customWidth="1"/>
    <col min="1018" max="1019" width="6.3984375" style="8" customWidth="1"/>
    <col min="1020" max="1020" width="1.5" style="8" customWidth="1"/>
    <col min="1021" max="1022" width="6" style="8" customWidth="1"/>
    <col min="1023" max="1027" width="11" style="8"/>
    <col min="1028" max="1028" width="2.5" style="8" customWidth="1"/>
    <col min="1029" max="1031" width="11" style="8"/>
    <col min="1032" max="1032" width="2.8984375" style="8" customWidth="1"/>
    <col min="1033" max="1269" width="11" style="8"/>
    <col min="1270" max="1270" width="10.19921875" style="8" customWidth="1"/>
    <col min="1271" max="1272" width="5.69921875" style="8" customWidth="1"/>
    <col min="1273" max="1273" width="1.5" style="8" customWidth="1"/>
    <col min="1274" max="1275" width="6.3984375" style="8" customWidth="1"/>
    <col min="1276" max="1276" width="1.5" style="8" customWidth="1"/>
    <col min="1277" max="1278" width="6" style="8" customWidth="1"/>
    <col min="1279" max="1283" width="11" style="8"/>
    <col min="1284" max="1284" width="2.5" style="8" customWidth="1"/>
    <col min="1285" max="1287" width="11" style="8"/>
    <col min="1288" max="1288" width="2.8984375" style="8" customWidth="1"/>
    <col min="1289" max="1525" width="11" style="8"/>
    <col min="1526" max="1526" width="10.19921875" style="8" customWidth="1"/>
    <col min="1527" max="1528" width="5.69921875" style="8" customWidth="1"/>
    <col min="1529" max="1529" width="1.5" style="8" customWidth="1"/>
    <col min="1530" max="1531" width="6.3984375" style="8" customWidth="1"/>
    <col min="1532" max="1532" width="1.5" style="8" customWidth="1"/>
    <col min="1533" max="1534" width="6" style="8" customWidth="1"/>
    <col min="1535" max="1539" width="11" style="8"/>
    <col min="1540" max="1540" width="2.5" style="8" customWidth="1"/>
    <col min="1541" max="1543" width="11" style="8"/>
    <col min="1544" max="1544" width="2.8984375" style="8" customWidth="1"/>
    <col min="1545" max="1781" width="11" style="8"/>
    <col min="1782" max="1782" width="10.19921875" style="8" customWidth="1"/>
    <col min="1783" max="1784" width="5.69921875" style="8" customWidth="1"/>
    <col min="1785" max="1785" width="1.5" style="8" customWidth="1"/>
    <col min="1786" max="1787" width="6.3984375" style="8" customWidth="1"/>
    <col min="1788" max="1788" width="1.5" style="8" customWidth="1"/>
    <col min="1789" max="1790" width="6" style="8" customWidth="1"/>
    <col min="1791" max="1795" width="11" style="8"/>
    <col min="1796" max="1796" width="2.5" style="8" customWidth="1"/>
    <col min="1797" max="1799" width="11" style="8"/>
    <col min="1800" max="1800" width="2.8984375" style="8" customWidth="1"/>
    <col min="1801" max="2037" width="11" style="8"/>
    <col min="2038" max="2038" width="10.19921875" style="8" customWidth="1"/>
    <col min="2039" max="2040" width="5.69921875" style="8" customWidth="1"/>
    <col min="2041" max="2041" width="1.5" style="8" customWidth="1"/>
    <col min="2042" max="2043" width="6.3984375" style="8" customWidth="1"/>
    <col min="2044" max="2044" width="1.5" style="8" customWidth="1"/>
    <col min="2045" max="2046" width="6" style="8" customWidth="1"/>
    <col min="2047" max="2051" width="11" style="8"/>
    <col min="2052" max="2052" width="2.5" style="8" customWidth="1"/>
    <col min="2053" max="2055" width="11" style="8"/>
    <col min="2056" max="2056" width="2.8984375" style="8" customWidth="1"/>
    <col min="2057" max="2293" width="11" style="8"/>
    <col min="2294" max="2294" width="10.19921875" style="8" customWidth="1"/>
    <col min="2295" max="2296" width="5.69921875" style="8" customWidth="1"/>
    <col min="2297" max="2297" width="1.5" style="8" customWidth="1"/>
    <col min="2298" max="2299" width="6.3984375" style="8" customWidth="1"/>
    <col min="2300" max="2300" width="1.5" style="8" customWidth="1"/>
    <col min="2301" max="2302" width="6" style="8" customWidth="1"/>
    <col min="2303" max="2307" width="11" style="8"/>
    <col min="2308" max="2308" width="2.5" style="8" customWidth="1"/>
    <col min="2309" max="2311" width="11" style="8"/>
    <col min="2312" max="2312" width="2.8984375" style="8" customWidth="1"/>
    <col min="2313" max="2549" width="11" style="8"/>
    <col min="2550" max="2550" width="10.19921875" style="8" customWidth="1"/>
    <col min="2551" max="2552" width="5.69921875" style="8" customWidth="1"/>
    <col min="2553" max="2553" width="1.5" style="8" customWidth="1"/>
    <col min="2554" max="2555" width="6.3984375" style="8" customWidth="1"/>
    <col min="2556" max="2556" width="1.5" style="8" customWidth="1"/>
    <col min="2557" max="2558" width="6" style="8" customWidth="1"/>
    <col min="2559" max="2563" width="11" style="8"/>
    <col min="2564" max="2564" width="2.5" style="8" customWidth="1"/>
    <col min="2565" max="2567" width="11" style="8"/>
    <col min="2568" max="2568" width="2.8984375" style="8" customWidth="1"/>
    <col min="2569" max="2805" width="11" style="8"/>
    <col min="2806" max="2806" width="10.19921875" style="8" customWidth="1"/>
    <col min="2807" max="2808" width="5.69921875" style="8" customWidth="1"/>
    <col min="2809" max="2809" width="1.5" style="8" customWidth="1"/>
    <col min="2810" max="2811" width="6.3984375" style="8" customWidth="1"/>
    <col min="2812" max="2812" width="1.5" style="8" customWidth="1"/>
    <col min="2813" max="2814" width="6" style="8" customWidth="1"/>
    <col min="2815" max="2819" width="11" style="8"/>
    <col min="2820" max="2820" width="2.5" style="8" customWidth="1"/>
    <col min="2821" max="2823" width="11" style="8"/>
    <col min="2824" max="2824" width="2.8984375" style="8" customWidth="1"/>
    <col min="2825" max="3061" width="11" style="8"/>
    <col min="3062" max="3062" width="10.19921875" style="8" customWidth="1"/>
    <col min="3063" max="3064" width="5.69921875" style="8" customWidth="1"/>
    <col min="3065" max="3065" width="1.5" style="8" customWidth="1"/>
    <col min="3066" max="3067" width="6.3984375" style="8" customWidth="1"/>
    <col min="3068" max="3068" width="1.5" style="8" customWidth="1"/>
    <col min="3069" max="3070" width="6" style="8" customWidth="1"/>
    <col min="3071" max="3075" width="11" style="8"/>
    <col min="3076" max="3076" width="2.5" style="8" customWidth="1"/>
    <col min="3077" max="3079" width="11" style="8"/>
    <col min="3080" max="3080" width="2.8984375" style="8" customWidth="1"/>
    <col min="3081" max="3317" width="11" style="8"/>
    <col min="3318" max="3318" width="10.19921875" style="8" customWidth="1"/>
    <col min="3319" max="3320" width="5.69921875" style="8" customWidth="1"/>
    <col min="3321" max="3321" width="1.5" style="8" customWidth="1"/>
    <col min="3322" max="3323" width="6.3984375" style="8" customWidth="1"/>
    <col min="3324" max="3324" width="1.5" style="8" customWidth="1"/>
    <col min="3325" max="3326" width="6" style="8" customWidth="1"/>
    <col min="3327" max="3331" width="11" style="8"/>
    <col min="3332" max="3332" width="2.5" style="8" customWidth="1"/>
    <col min="3333" max="3335" width="11" style="8"/>
    <col min="3336" max="3336" width="2.8984375" style="8" customWidth="1"/>
    <col min="3337" max="3573" width="11" style="8"/>
    <col min="3574" max="3574" width="10.19921875" style="8" customWidth="1"/>
    <col min="3575" max="3576" width="5.69921875" style="8" customWidth="1"/>
    <col min="3577" max="3577" width="1.5" style="8" customWidth="1"/>
    <col min="3578" max="3579" width="6.3984375" style="8" customWidth="1"/>
    <col min="3580" max="3580" width="1.5" style="8" customWidth="1"/>
    <col min="3581" max="3582" width="6" style="8" customWidth="1"/>
    <col min="3583" max="3587" width="11" style="8"/>
    <col min="3588" max="3588" width="2.5" style="8" customWidth="1"/>
    <col min="3589" max="3591" width="11" style="8"/>
    <col min="3592" max="3592" width="2.8984375" style="8" customWidth="1"/>
    <col min="3593" max="3829" width="11" style="8"/>
    <col min="3830" max="3830" width="10.19921875" style="8" customWidth="1"/>
    <col min="3831" max="3832" width="5.69921875" style="8" customWidth="1"/>
    <col min="3833" max="3833" width="1.5" style="8" customWidth="1"/>
    <col min="3834" max="3835" width="6.3984375" style="8" customWidth="1"/>
    <col min="3836" max="3836" width="1.5" style="8" customWidth="1"/>
    <col min="3837" max="3838" width="6" style="8" customWidth="1"/>
    <col min="3839" max="3843" width="11" style="8"/>
    <col min="3844" max="3844" width="2.5" style="8" customWidth="1"/>
    <col min="3845" max="3847" width="11" style="8"/>
    <col min="3848" max="3848" width="2.8984375" style="8" customWidth="1"/>
    <col min="3849" max="4085" width="11" style="8"/>
    <col min="4086" max="4086" width="10.19921875" style="8" customWidth="1"/>
    <col min="4087" max="4088" width="5.69921875" style="8" customWidth="1"/>
    <col min="4089" max="4089" width="1.5" style="8" customWidth="1"/>
    <col min="4090" max="4091" width="6.3984375" style="8" customWidth="1"/>
    <col min="4092" max="4092" width="1.5" style="8" customWidth="1"/>
    <col min="4093" max="4094" width="6" style="8" customWidth="1"/>
    <col min="4095" max="4099" width="11" style="8"/>
    <col min="4100" max="4100" width="2.5" style="8" customWidth="1"/>
    <col min="4101" max="4103" width="11" style="8"/>
    <col min="4104" max="4104" width="2.8984375" style="8" customWidth="1"/>
    <col min="4105" max="4341" width="11" style="8"/>
    <col min="4342" max="4342" width="10.19921875" style="8" customWidth="1"/>
    <col min="4343" max="4344" width="5.69921875" style="8" customWidth="1"/>
    <col min="4345" max="4345" width="1.5" style="8" customWidth="1"/>
    <col min="4346" max="4347" width="6.3984375" style="8" customWidth="1"/>
    <col min="4348" max="4348" width="1.5" style="8" customWidth="1"/>
    <col min="4349" max="4350" width="6" style="8" customWidth="1"/>
    <col min="4351" max="4355" width="11" style="8"/>
    <col min="4356" max="4356" width="2.5" style="8" customWidth="1"/>
    <col min="4357" max="4359" width="11" style="8"/>
    <col min="4360" max="4360" width="2.8984375" style="8" customWidth="1"/>
    <col min="4361" max="4597" width="11" style="8"/>
    <col min="4598" max="4598" width="10.19921875" style="8" customWidth="1"/>
    <col min="4599" max="4600" width="5.69921875" style="8" customWidth="1"/>
    <col min="4601" max="4601" width="1.5" style="8" customWidth="1"/>
    <col min="4602" max="4603" width="6.3984375" style="8" customWidth="1"/>
    <col min="4604" max="4604" width="1.5" style="8" customWidth="1"/>
    <col min="4605" max="4606" width="6" style="8" customWidth="1"/>
    <col min="4607" max="4611" width="11" style="8"/>
    <col min="4612" max="4612" width="2.5" style="8" customWidth="1"/>
    <col min="4613" max="4615" width="11" style="8"/>
    <col min="4616" max="4616" width="2.8984375" style="8" customWidth="1"/>
    <col min="4617" max="4853" width="11" style="8"/>
    <col min="4854" max="4854" width="10.19921875" style="8" customWidth="1"/>
    <col min="4855" max="4856" width="5.69921875" style="8" customWidth="1"/>
    <col min="4857" max="4857" width="1.5" style="8" customWidth="1"/>
    <col min="4858" max="4859" width="6.3984375" style="8" customWidth="1"/>
    <col min="4860" max="4860" width="1.5" style="8" customWidth="1"/>
    <col min="4861" max="4862" width="6" style="8" customWidth="1"/>
    <col min="4863" max="4867" width="11" style="8"/>
    <col min="4868" max="4868" width="2.5" style="8" customWidth="1"/>
    <col min="4869" max="4871" width="11" style="8"/>
    <col min="4872" max="4872" width="2.8984375" style="8" customWidth="1"/>
    <col min="4873" max="5109" width="11" style="8"/>
    <col min="5110" max="5110" width="10.19921875" style="8" customWidth="1"/>
    <col min="5111" max="5112" width="5.69921875" style="8" customWidth="1"/>
    <col min="5113" max="5113" width="1.5" style="8" customWidth="1"/>
    <col min="5114" max="5115" width="6.3984375" style="8" customWidth="1"/>
    <col min="5116" max="5116" width="1.5" style="8" customWidth="1"/>
    <col min="5117" max="5118" width="6" style="8" customWidth="1"/>
    <col min="5119" max="5123" width="11" style="8"/>
    <col min="5124" max="5124" width="2.5" style="8" customWidth="1"/>
    <col min="5125" max="5127" width="11" style="8"/>
    <col min="5128" max="5128" width="2.8984375" style="8" customWidth="1"/>
    <col min="5129" max="5365" width="11" style="8"/>
    <col min="5366" max="5366" width="10.19921875" style="8" customWidth="1"/>
    <col min="5367" max="5368" width="5.69921875" style="8" customWidth="1"/>
    <col min="5369" max="5369" width="1.5" style="8" customWidth="1"/>
    <col min="5370" max="5371" width="6.3984375" style="8" customWidth="1"/>
    <col min="5372" max="5372" width="1.5" style="8" customWidth="1"/>
    <col min="5373" max="5374" width="6" style="8" customWidth="1"/>
    <col min="5375" max="5379" width="11" style="8"/>
    <col min="5380" max="5380" width="2.5" style="8" customWidth="1"/>
    <col min="5381" max="5383" width="11" style="8"/>
    <col min="5384" max="5384" width="2.8984375" style="8" customWidth="1"/>
    <col min="5385" max="5621" width="11" style="8"/>
    <col min="5622" max="5622" width="10.19921875" style="8" customWidth="1"/>
    <col min="5623" max="5624" width="5.69921875" style="8" customWidth="1"/>
    <col min="5625" max="5625" width="1.5" style="8" customWidth="1"/>
    <col min="5626" max="5627" width="6.3984375" style="8" customWidth="1"/>
    <col min="5628" max="5628" width="1.5" style="8" customWidth="1"/>
    <col min="5629" max="5630" width="6" style="8" customWidth="1"/>
    <col min="5631" max="5635" width="11" style="8"/>
    <col min="5636" max="5636" width="2.5" style="8" customWidth="1"/>
    <col min="5637" max="5639" width="11" style="8"/>
    <col min="5640" max="5640" width="2.8984375" style="8" customWidth="1"/>
    <col min="5641" max="5877" width="11" style="8"/>
    <col min="5878" max="5878" width="10.19921875" style="8" customWidth="1"/>
    <col min="5879" max="5880" width="5.69921875" style="8" customWidth="1"/>
    <col min="5881" max="5881" width="1.5" style="8" customWidth="1"/>
    <col min="5882" max="5883" width="6.3984375" style="8" customWidth="1"/>
    <col min="5884" max="5884" width="1.5" style="8" customWidth="1"/>
    <col min="5885" max="5886" width="6" style="8" customWidth="1"/>
    <col min="5887" max="5891" width="11" style="8"/>
    <col min="5892" max="5892" width="2.5" style="8" customWidth="1"/>
    <col min="5893" max="5895" width="11" style="8"/>
    <col min="5896" max="5896" width="2.8984375" style="8" customWidth="1"/>
    <col min="5897" max="6133" width="11" style="8"/>
    <col min="6134" max="6134" width="10.19921875" style="8" customWidth="1"/>
    <col min="6135" max="6136" width="5.69921875" style="8" customWidth="1"/>
    <col min="6137" max="6137" width="1.5" style="8" customWidth="1"/>
    <col min="6138" max="6139" width="6.3984375" style="8" customWidth="1"/>
    <col min="6140" max="6140" width="1.5" style="8" customWidth="1"/>
    <col min="6141" max="6142" width="6" style="8" customWidth="1"/>
    <col min="6143" max="6147" width="11" style="8"/>
    <col min="6148" max="6148" width="2.5" style="8" customWidth="1"/>
    <col min="6149" max="6151" width="11" style="8"/>
    <col min="6152" max="6152" width="2.8984375" style="8" customWidth="1"/>
    <col min="6153" max="6389" width="11" style="8"/>
    <col min="6390" max="6390" width="10.19921875" style="8" customWidth="1"/>
    <col min="6391" max="6392" width="5.69921875" style="8" customWidth="1"/>
    <col min="6393" max="6393" width="1.5" style="8" customWidth="1"/>
    <col min="6394" max="6395" width="6.3984375" style="8" customWidth="1"/>
    <col min="6396" max="6396" width="1.5" style="8" customWidth="1"/>
    <col min="6397" max="6398" width="6" style="8" customWidth="1"/>
    <col min="6399" max="6403" width="11" style="8"/>
    <col min="6404" max="6404" width="2.5" style="8" customWidth="1"/>
    <col min="6405" max="6407" width="11" style="8"/>
    <col min="6408" max="6408" width="2.8984375" style="8" customWidth="1"/>
    <col min="6409" max="6645" width="11" style="8"/>
    <col min="6646" max="6646" width="10.19921875" style="8" customWidth="1"/>
    <col min="6647" max="6648" width="5.69921875" style="8" customWidth="1"/>
    <col min="6649" max="6649" width="1.5" style="8" customWidth="1"/>
    <col min="6650" max="6651" width="6.3984375" style="8" customWidth="1"/>
    <col min="6652" max="6652" width="1.5" style="8" customWidth="1"/>
    <col min="6653" max="6654" width="6" style="8" customWidth="1"/>
    <col min="6655" max="6659" width="11" style="8"/>
    <col min="6660" max="6660" width="2.5" style="8" customWidth="1"/>
    <col min="6661" max="6663" width="11" style="8"/>
    <col min="6664" max="6664" width="2.8984375" style="8" customWidth="1"/>
    <col min="6665" max="6901" width="11" style="8"/>
    <col min="6902" max="6902" width="10.19921875" style="8" customWidth="1"/>
    <col min="6903" max="6904" width="5.69921875" style="8" customWidth="1"/>
    <col min="6905" max="6905" width="1.5" style="8" customWidth="1"/>
    <col min="6906" max="6907" width="6.3984375" style="8" customWidth="1"/>
    <col min="6908" max="6908" width="1.5" style="8" customWidth="1"/>
    <col min="6909" max="6910" width="6" style="8" customWidth="1"/>
    <col min="6911" max="6915" width="11" style="8"/>
    <col min="6916" max="6916" width="2.5" style="8" customWidth="1"/>
    <col min="6917" max="6919" width="11" style="8"/>
    <col min="6920" max="6920" width="2.8984375" style="8" customWidth="1"/>
    <col min="6921" max="7157" width="11" style="8"/>
    <col min="7158" max="7158" width="10.19921875" style="8" customWidth="1"/>
    <col min="7159" max="7160" width="5.69921875" style="8" customWidth="1"/>
    <col min="7161" max="7161" width="1.5" style="8" customWidth="1"/>
    <col min="7162" max="7163" width="6.3984375" style="8" customWidth="1"/>
    <col min="7164" max="7164" width="1.5" style="8" customWidth="1"/>
    <col min="7165" max="7166" width="6" style="8" customWidth="1"/>
    <col min="7167" max="7171" width="11" style="8"/>
    <col min="7172" max="7172" width="2.5" style="8" customWidth="1"/>
    <col min="7173" max="7175" width="11" style="8"/>
    <col min="7176" max="7176" width="2.8984375" style="8" customWidth="1"/>
    <col min="7177" max="7413" width="11" style="8"/>
    <col min="7414" max="7414" width="10.19921875" style="8" customWidth="1"/>
    <col min="7415" max="7416" width="5.69921875" style="8" customWidth="1"/>
    <col min="7417" max="7417" width="1.5" style="8" customWidth="1"/>
    <col min="7418" max="7419" width="6.3984375" style="8" customWidth="1"/>
    <col min="7420" max="7420" width="1.5" style="8" customWidth="1"/>
    <col min="7421" max="7422" width="6" style="8" customWidth="1"/>
    <col min="7423" max="7427" width="11" style="8"/>
    <col min="7428" max="7428" width="2.5" style="8" customWidth="1"/>
    <col min="7429" max="7431" width="11" style="8"/>
    <col min="7432" max="7432" width="2.8984375" style="8" customWidth="1"/>
    <col min="7433" max="7669" width="11" style="8"/>
    <col min="7670" max="7670" width="10.19921875" style="8" customWidth="1"/>
    <col min="7671" max="7672" width="5.69921875" style="8" customWidth="1"/>
    <col min="7673" max="7673" width="1.5" style="8" customWidth="1"/>
    <col min="7674" max="7675" width="6.3984375" style="8" customWidth="1"/>
    <col min="7676" max="7676" width="1.5" style="8" customWidth="1"/>
    <col min="7677" max="7678" width="6" style="8" customWidth="1"/>
    <col min="7679" max="7683" width="11" style="8"/>
    <col min="7684" max="7684" width="2.5" style="8" customWidth="1"/>
    <col min="7685" max="7687" width="11" style="8"/>
    <col min="7688" max="7688" width="2.8984375" style="8" customWidth="1"/>
    <col min="7689" max="7925" width="11" style="8"/>
    <col min="7926" max="7926" width="10.19921875" style="8" customWidth="1"/>
    <col min="7927" max="7928" width="5.69921875" style="8" customWidth="1"/>
    <col min="7929" max="7929" width="1.5" style="8" customWidth="1"/>
    <col min="7930" max="7931" width="6.3984375" style="8" customWidth="1"/>
    <col min="7932" max="7932" width="1.5" style="8" customWidth="1"/>
    <col min="7933" max="7934" width="6" style="8" customWidth="1"/>
    <col min="7935" max="7939" width="11" style="8"/>
    <col min="7940" max="7940" width="2.5" style="8" customWidth="1"/>
    <col min="7941" max="7943" width="11" style="8"/>
    <col min="7944" max="7944" width="2.8984375" style="8" customWidth="1"/>
    <col min="7945" max="8181" width="11" style="8"/>
    <col min="8182" max="8182" width="10.19921875" style="8" customWidth="1"/>
    <col min="8183" max="8184" width="5.69921875" style="8" customWidth="1"/>
    <col min="8185" max="8185" width="1.5" style="8" customWidth="1"/>
    <col min="8186" max="8187" width="6.3984375" style="8" customWidth="1"/>
    <col min="8188" max="8188" width="1.5" style="8" customWidth="1"/>
    <col min="8189" max="8190" width="6" style="8" customWidth="1"/>
    <col min="8191" max="8195" width="11" style="8"/>
    <col min="8196" max="8196" width="2.5" style="8" customWidth="1"/>
    <col min="8197" max="8199" width="11" style="8"/>
    <col min="8200" max="8200" width="2.8984375" style="8" customWidth="1"/>
    <col min="8201" max="8437" width="11" style="8"/>
    <col min="8438" max="8438" width="10.19921875" style="8" customWidth="1"/>
    <col min="8439" max="8440" width="5.69921875" style="8" customWidth="1"/>
    <col min="8441" max="8441" width="1.5" style="8" customWidth="1"/>
    <col min="8442" max="8443" width="6.3984375" style="8" customWidth="1"/>
    <col min="8444" max="8444" width="1.5" style="8" customWidth="1"/>
    <col min="8445" max="8446" width="6" style="8" customWidth="1"/>
    <col min="8447" max="8451" width="11" style="8"/>
    <col min="8452" max="8452" width="2.5" style="8" customWidth="1"/>
    <col min="8453" max="8455" width="11" style="8"/>
    <col min="8456" max="8456" width="2.8984375" style="8" customWidth="1"/>
    <col min="8457" max="8693" width="11" style="8"/>
    <col min="8694" max="8694" width="10.19921875" style="8" customWidth="1"/>
    <col min="8695" max="8696" width="5.69921875" style="8" customWidth="1"/>
    <col min="8697" max="8697" width="1.5" style="8" customWidth="1"/>
    <col min="8698" max="8699" width="6.3984375" style="8" customWidth="1"/>
    <col min="8700" max="8700" width="1.5" style="8" customWidth="1"/>
    <col min="8701" max="8702" width="6" style="8" customWidth="1"/>
    <col min="8703" max="8707" width="11" style="8"/>
    <col min="8708" max="8708" width="2.5" style="8" customWidth="1"/>
    <col min="8709" max="8711" width="11" style="8"/>
    <col min="8712" max="8712" width="2.8984375" style="8" customWidth="1"/>
    <col min="8713" max="8949" width="11" style="8"/>
    <col min="8950" max="8950" width="10.19921875" style="8" customWidth="1"/>
    <col min="8951" max="8952" width="5.69921875" style="8" customWidth="1"/>
    <col min="8953" max="8953" width="1.5" style="8" customWidth="1"/>
    <col min="8954" max="8955" width="6.3984375" style="8" customWidth="1"/>
    <col min="8956" max="8956" width="1.5" style="8" customWidth="1"/>
    <col min="8957" max="8958" width="6" style="8" customWidth="1"/>
    <col min="8959" max="8963" width="11" style="8"/>
    <col min="8964" max="8964" width="2.5" style="8" customWidth="1"/>
    <col min="8965" max="8967" width="11" style="8"/>
    <col min="8968" max="8968" width="2.8984375" style="8" customWidth="1"/>
    <col min="8969" max="9205" width="11" style="8"/>
    <col min="9206" max="9206" width="10.19921875" style="8" customWidth="1"/>
    <col min="9207" max="9208" width="5.69921875" style="8" customWidth="1"/>
    <col min="9209" max="9209" width="1.5" style="8" customWidth="1"/>
    <col min="9210" max="9211" width="6.3984375" style="8" customWidth="1"/>
    <col min="9212" max="9212" width="1.5" style="8" customWidth="1"/>
    <col min="9213" max="9214" width="6" style="8" customWidth="1"/>
    <col min="9215" max="9219" width="11" style="8"/>
    <col min="9220" max="9220" width="2.5" style="8" customWidth="1"/>
    <col min="9221" max="9223" width="11" style="8"/>
    <col min="9224" max="9224" width="2.8984375" style="8" customWidth="1"/>
    <col min="9225" max="9461" width="11" style="8"/>
    <col min="9462" max="9462" width="10.19921875" style="8" customWidth="1"/>
    <col min="9463" max="9464" width="5.69921875" style="8" customWidth="1"/>
    <col min="9465" max="9465" width="1.5" style="8" customWidth="1"/>
    <col min="9466" max="9467" width="6.3984375" style="8" customWidth="1"/>
    <col min="9468" max="9468" width="1.5" style="8" customWidth="1"/>
    <col min="9469" max="9470" width="6" style="8" customWidth="1"/>
    <col min="9471" max="9475" width="11" style="8"/>
    <col min="9476" max="9476" width="2.5" style="8" customWidth="1"/>
    <col min="9477" max="9479" width="11" style="8"/>
    <col min="9480" max="9480" width="2.8984375" style="8" customWidth="1"/>
    <col min="9481" max="9717" width="11" style="8"/>
    <col min="9718" max="9718" width="10.19921875" style="8" customWidth="1"/>
    <col min="9719" max="9720" width="5.69921875" style="8" customWidth="1"/>
    <col min="9721" max="9721" width="1.5" style="8" customWidth="1"/>
    <col min="9722" max="9723" width="6.3984375" style="8" customWidth="1"/>
    <col min="9724" max="9724" width="1.5" style="8" customWidth="1"/>
    <col min="9725" max="9726" width="6" style="8" customWidth="1"/>
    <col min="9727" max="9731" width="11" style="8"/>
    <col min="9732" max="9732" width="2.5" style="8" customWidth="1"/>
    <col min="9733" max="9735" width="11" style="8"/>
    <col min="9736" max="9736" width="2.8984375" style="8" customWidth="1"/>
    <col min="9737" max="9973" width="11" style="8"/>
    <col min="9974" max="9974" width="10.19921875" style="8" customWidth="1"/>
    <col min="9975" max="9976" width="5.69921875" style="8" customWidth="1"/>
    <col min="9977" max="9977" width="1.5" style="8" customWidth="1"/>
    <col min="9978" max="9979" width="6.3984375" style="8" customWidth="1"/>
    <col min="9980" max="9980" width="1.5" style="8" customWidth="1"/>
    <col min="9981" max="9982" width="6" style="8" customWidth="1"/>
    <col min="9983" max="9987" width="11" style="8"/>
    <col min="9988" max="9988" width="2.5" style="8" customWidth="1"/>
    <col min="9989" max="9991" width="11" style="8"/>
    <col min="9992" max="9992" width="2.8984375" style="8" customWidth="1"/>
    <col min="9993" max="10229" width="11" style="8"/>
    <col min="10230" max="10230" width="10.19921875" style="8" customWidth="1"/>
    <col min="10231" max="10232" width="5.69921875" style="8" customWidth="1"/>
    <col min="10233" max="10233" width="1.5" style="8" customWidth="1"/>
    <col min="10234" max="10235" width="6.3984375" style="8" customWidth="1"/>
    <col min="10236" max="10236" width="1.5" style="8" customWidth="1"/>
    <col min="10237" max="10238" width="6" style="8" customWidth="1"/>
    <col min="10239" max="10243" width="11" style="8"/>
    <col min="10244" max="10244" width="2.5" style="8" customWidth="1"/>
    <col min="10245" max="10247" width="11" style="8"/>
    <col min="10248" max="10248" width="2.8984375" style="8" customWidth="1"/>
    <col min="10249" max="10485" width="11" style="8"/>
    <col min="10486" max="10486" width="10.19921875" style="8" customWidth="1"/>
    <col min="10487" max="10488" width="5.69921875" style="8" customWidth="1"/>
    <col min="10489" max="10489" width="1.5" style="8" customWidth="1"/>
    <col min="10490" max="10491" width="6.3984375" style="8" customWidth="1"/>
    <col min="10492" max="10492" width="1.5" style="8" customWidth="1"/>
    <col min="10493" max="10494" width="6" style="8" customWidth="1"/>
    <col min="10495" max="10499" width="11" style="8"/>
    <col min="10500" max="10500" width="2.5" style="8" customWidth="1"/>
    <col min="10501" max="10503" width="11" style="8"/>
    <col min="10504" max="10504" width="2.8984375" style="8" customWidth="1"/>
    <col min="10505" max="10741" width="11" style="8"/>
    <col min="10742" max="10742" width="10.19921875" style="8" customWidth="1"/>
    <col min="10743" max="10744" width="5.69921875" style="8" customWidth="1"/>
    <col min="10745" max="10745" width="1.5" style="8" customWidth="1"/>
    <col min="10746" max="10747" width="6.3984375" style="8" customWidth="1"/>
    <col min="10748" max="10748" width="1.5" style="8" customWidth="1"/>
    <col min="10749" max="10750" width="6" style="8" customWidth="1"/>
    <col min="10751" max="10755" width="11" style="8"/>
    <col min="10756" max="10756" width="2.5" style="8" customWidth="1"/>
    <col min="10757" max="10759" width="11" style="8"/>
    <col min="10760" max="10760" width="2.8984375" style="8" customWidth="1"/>
    <col min="10761" max="10997" width="11" style="8"/>
    <col min="10998" max="10998" width="10.19921875" style="8" customWidth="1"/>
    <col min="10999" max="11000" width="5.69921875" style="8" customWidth="1"/>
    <col min="11001" max="11001" width="1.5" style="8" customWidth="1"/>
    <col min="11002" max="11003" width="6.3984375" style="8" customWidth="1"/>
    <col min="11004" max="11004" width="1.5" style="8" customWidth="1"/>
    <col min="11005" max="11006" width="6" style="8" customWidth="1"/>
    <col min="11007" max="11011" width="11" style="8"/>
    <col min="11012" max="11012" width="2.5" style="8" customWidth="1"/>
    <col min="11013" max="11015" width="11" style="8"/>
    <col min="11016" max="11016" width="2.8984375" style="8" customWidth="1"/>
    <col min="11017" max="11253" width="11" style="8"/>
    <col min="11254" max="11254" width="10.19921875" style="8" customWidth="1"/>
    <col min="11255" max="11256" width="5.69921875" style="8" customWidth="1"/>
    <col min="11257" max="11257" width="1.5" style="8" customWidth="1"/>
    <col min="11258" max="11259" width="6.3984375" style="8" customWidth="1"/>
    <col min="11260" max="11260" width="1.5" style="8" customWidth="1"/>
    <col min="11261" max="11262" width="6" style="8" customWidth="1"/>
    <col min="11263" max="11267" width="11" style="8"/>
    <col min="11268" max="11268" width="2.5" style="8" customWidth="1"/>
    <col min="11269" max="11271" width="11" style="8"/>
    <col min="11272" max="11272" width="2.8984375" style="8" customWidth="1"/>
    <col min="11273" max="11509" width="11" style="8"/>
    <col min="11510" max="11510" width="10.19921875" style="8" customWidth="1"/>
    <col min="11511" max="11512" width="5.69921875" style="8" customWidth="1"/>
    <col min="11513" max="11513" width="1.5" style="8" customWidth="1"/>
    <col min="11514" max="11515" width="6.3984375" style="8" customWidth="1"/>
    <col min="11516" max="11516" width="1.5" style="8" customWidth="1"/>
    <col min="11517" max="11518" width="6" style="8" customWidth="1"/>
    <col min="11519" max="11523" width="11" style="8"/>
    <col min="11524" max="11524" width="2.5" style="8" customWidth="1"/>
    <col min="11525" max="11527" width="11" style="8"/>
    <col min="11528" max="11528" width="2.8984375" style="8" customWidth="1"/>
    <col min="11529" max="11765" width="11" style="8"/>
    <col min="11766" max="11766" width="10.19921875" style="8" customWidth="1"/>
    <col min="11767" max="11768" width="5.69921875" style="8" customWidth="1"/>
    <col min="11769" max="11769" width="1.5" style="8" customWidth="1"/>
    <col min="11770" max="11771" width="6.3984375" style="8" customWidth="1"/>
    <col min="11772" max="11772" width="1.5" style="8" customWidth="1"/>
    <col min="11773" max="11774" width="6" style="8" customWidth="1"/>
    <col min="11775" max="11779" width="11" style="8"/>
    <col min="11780" max="11780" width="2.5" style="8" customWidth="1"/>
    <col min="11781" max="11783" width="11" style="8"/>
    <col min="11784" max="11784" width="2.8984375" style="8" customWidth="1"/>
    <col min="11785" max="12021" width="11" style="8"/>
    <col min="12022" max="12022" width="10.19921875" style="8" customWidth="1"/>
    <col min="12023" max="12024" width="5.69921875" style="8" customWidth="1"/>
    <col min="12025" max="12025" width="1.5" style="8" customWidth="1"/>
    <col min="12026" max="12027" width="6.3984375" style="8" customWidth="1"/>
    <col min="12028" max="12028" width="1.5" style="8" customWidth="1"/>
    <col min="12029" max="12030" width="6" style="8" customWidth="1"/>
    <col min="12031" max="12035" width="11" style="8"/>
    <col min="12036" max="12036" width="2.5" style="8" customWidth="1"/>
    <col min="12037" max="12039" width="11" style="8"/>
    <col min="12040" max="12040" width="2.8984375" style="8" customWidth="1"/>
    <col min="12041" max="12277" width="11" style="8"/>
    <col min="12278" max="12278" width="10.19921875" style="8" customWidth="1"/>
    <col min="12279" max="12280" width="5.69921875" style="8" customWidth="1"/>
    <col min="12281" max="12281" width="1.5" style="8" customWidth="1"/>
    <col min="12282" max="12283" width="6.3984375" style="8" customWidth="1"/>
    <col min="12284" max="12284" width="1.5" style="8" customWidth="1"/>
    <col min="12285" max="12286" width="6" style="8" customWidth="1"/>
    <col min="12287" max="12291" width="11" style="8"/>
    <col min="12292" max="12292" width="2.5" style="8" customWidth="1"/>
    <col min="12293" max="12295" width="11" style="8"/>
    <col min="12296" max="12296" width="2.8984375" style="8" customWidth="1"/>
    <col min="12297" max="12533" width="11" style="8"/>
    <col min="12534" max="12534" width="10.19921875" style="8" customWidth="1"/>
    <col min="12535" max="12536" width="5.69921875" style="8" customWidth="1"/>
    <col min="12537" max="12537" width="1.5" style="8" customWidth="1"/>
    <col min="12538" max="12539" width="6.3984375" style="8" customWidth="1"/>
    <col min="12540" max="12540" width="1.5" style="8" customWidth="1"/>
    <col min="12541" max="12542" width="6" style="8" customWidth="1"/>
    <col min="12543" max="12547" width="11" style="8"/>
    <col min="12548" max="12548" width="2.5" style="8" customWidth="1"/>
    <col min="12549" max="12551" width="11" style="8"/>
    <col min="12552" max="12552" width="2.8984375" style="8" customWidth="1"/>
    <col min="12553" max="12789" width="11" style="8"/>
    <col min="12790" max="12790" width="10.19921875" style="8" customWidth="1"/>
    <col min="12791" max="12792" width="5.69921875" style="8" customWidth="1"/>
    <col min="12793" max="12793" width="1.5" style="8" customWidth="1"/>
    <col min="12794" max="12795" width="6.3984375" style="8" customWidth="1"/>
    <col min="12796" max="12796" width="1.5" style="8" customWidth="1"/>
    <col min="12797" max="12798" width="6" style="8" customWidth="1"/>
    <col min="12799" max="12803" width="11" style="8"/>
    <col min="12804" max="12804" width="2.5" style="8" customWidth="1"/>
    <col min="12805" max="12807" width="11" style="8"/>
    <col min="12808" max="12808" width="2.8984375" style="8" customWidth="1"/>
    <col min="12809" max="13045" width="11" style="8"/>
    <col min="13046" max="13046" width="10.19921875" style="8" customWidth="1"/>
    <col min="13047" max="13048" width="5.69921875" style="8" customWidth="1"/>
    <col min="13049" max="13049" width="1.5" style="8" customWidth="1"/>
    <col min="13050" max="13051" width="6.3984375" style="8" customWidth="1"/>
    <col min="13052" max="13052" width="1.5" style="8" customWidth="1"/>
    <col min="13053" max="13054" width="6" style="8" customWidth="1"/>
    <col min="13055" max="13059" width="11" style="8"/>
    <col min="13060" max="13060" width="2.5" style="8" customWidth="1"/>
    <col min="13061" max="13063" width="11" style="8"/>
    <col min="13064" max="13064" width="2.8984375" style="8" customWidth="1"/>
    <col min="13065" max="13301" width="11" style="8"/>
    <col min="13302" max="13302" width="10.19921875" style="8" customWidth="1"/>
    <col min="13303" max="13304" width="5.69921875" style="8" customWidth="1"/>
    <col min="13305" max="13305" width="1.5" style="8" customWidth="1"/>
    <col min="13306" max="13307" width="6.3984375" style="8" customWidth="1"/>
    <col min="13308" max="13308" width="1.5" style="8" customWidth="1"/>
    <col min="13309" max="13310" width="6" style="8" customWidth="1"/>
    <col min="13311" max="13315" width="11" style="8"/>
    <col min="13316" max="13316" width="2.5" style="8" customWidth="1"/>
    <col min="13317" max="13319" width="11" style="8"/>
    <col min="13320" max="13320" width="2.8984375" style="8" customWidth="1"/>
    <col min="13321" max="13557" width="11" style="8"/>
    <col min="13558" max="13558" width="10.19921875" style="8" customWidth="1"/>
    <col min="13559" max="13560" width="5.69921875" style="8" customWidth="1"/>
    <col min="13561" max="13561" width="1.5" style="8" customWidth="1"/>
    <col min="13562" max="13563" width="6.3984375" style="8" customWidth="1"/>
    <col min="13564" max="13564" width="1.5" style="8" customWidth="1"/>
    <col min="13565" max="13566" width="6" style="8" customWidth="1"/>
    <col min="13567" max="13571" width="11" style="8"/>
    <col min="13572" max="13572" width="2.5" style="8" customWidth="1"/>
    <col min="13573" max="13575" width="11" style="8"/>
    <col min="13576" max="13576" width="2.8984375" style="8" customWidth="1"/>
    <col min="13577" max="13813" width="11" style="8"/>
    <col min="13814" max="13814" width="10.19921875" style="8" customWidth="1"/>
    <col min="13815" max="13816" width="5.69921875" style="8" customWidth="1"/>
    <col min="13817" max="13817" width="1.5" style="8" customWidth="1"/>
    <col min="13818" max="13819" width="6.3984375" style="8" customWidth="1"/>
    <col min="13820" max="13820" width="1.5" style="8" customWidth="1"/>
    <col min="13821" max="13822" width="6" style="8" customWidth="1"/>
    <col min="13823" max="13827" width="11" style="8"/>
    <col min="13828" max="13828" width="2.5" style="8" customWidth="1"/>
    <col min="13829" max="13831" width="11" style="8"/>
    <col min="13832" max="13832" width="2.8984375" style="8" customWidth="1"/>
    <col min="13833" max="14069" width="11" style="8"/>
    <col min="14070" max="14070" width="10.19921875" style="8" customWidth="1"/>
    <col min="14071" max="14072" width="5.69921875" style="8" customWidth="1"/>
    <col min="14073" max="14073" width="1.5" style="8" customWidth="1"/>
    <col min="14074" max="14075" width="6.3984375" style="8" customWidth="1"/>
    <col min="14076" max="14076" width="1.5" style="8" customWidth="1"/>
    <col min="14077" max="14078" width="6" style="8" customWidth="1"/>
    <col min="14079" max="14083" width="11" style="8"/>
    <col min="14084" max="14084" width="2.5" style="8" customWidth="1"/>
    <col min="14085" max="14087" width="11" style="8"/>
    <col min="14088" max="14088" width="2.8984375" style="8" customWidth="1"/>
    <col min="14089" max="14325" width="11" style="8"/>
    <col min="14326" max="14326" width="10.19921875" style="8" customWidth="1"/>
    <col min="14327" max="14328" width="5.69921875" style="8" customWidth="1"/>
    <col min="14329" max="14329" width="1.5" style="8" customWidth="1"/>
    <col min="14330" max="14331" width="6.3984375" style="8" customWidth="1"/>
    <col min="14332" max="14332" width="1.5" style="8" customWidth="1"/>
    <col min="14333" max="14334" width="6" style="8" customWidth="1"/>
    <col min="14335" max="14339" width="11" style="8"/>
    <col min="14340" max="14340" width="2.5" style="8" customWidth="1"/>
    <col min="14341" max="14343" width="11" style="8"/>
    <col min="14344" max="14344" width="2.8984375" style="8" customWidth="1"/>
    <col min="14345" max="14581" width="11" style="8"/>
    <col min="14582" max="14582" width="10.19921875" style="8" customWidth="1"/>
    <col min="14583" max="14584" width="5.69921875" style="8" customWidth="1"/>
    <col min="14585" max="14585" width="1.5" style="8" customWidth="1"/>
    <col min="14586" max="14587" width="6.3984375" style="8" customWidth="1"/>
    <col min="14588" max="14588" width="1.5" style="8" customWidth="1"/>
    <col min="14589" max="14590" width="6" style="8" customWidth="1"/>
    <col min="14591" max="14595" width="11" style="8"/>
    <col min="14596" max="14596" width="2.5" style="8" customWidth="1"/>
    <col min="14597" max="14599" width="11" style="8"/>
    <col min="14600" max="14600" width="2.8984375" style="8" customWidth="1"/>
    <col min="14601" max="14837" width="11" style="8"/>
    <col min="14838" max="14838" width="10.19921875" style="8" customWidth="1"/>
    <col min="14839" max="14840" width="5.69921875" style="8" customWidth="1"/>
    <col min="14841" max="14841" width="1.5" style="8" customWidth="1"/>
    <col min="14842" max="14843" width="6.3984375" style="8" customWidth="1"/>
    <col min="14844" max="14844" width="1.5" style="8" customWidth="1"/>
    <col min="14845" max="14846" width="6" style="8" customWidth="1"/>
    <col min="14847" max="14851" width="11" style="8"/>
    <col min="14852" max="14852" width="2.5" style="8" customWidth="1"/>
    <col min="14853" max="14855" width="11" style="8"/>
    <col min="14856" max="14856" width="2.8984375" style="8" customWidth="1"/>
    <col min="14857" max="15093" width="11" style="8"/>
    <col min="15094" max="15094" width="10.19921875" style="8" customWidth="1"/>
    <col min="15095" max="15096" width="5.69921875" style="8" customWidth="1"/>
    <col min="15097" max="15097" width="1.5" style="8" customWidth="1"/>
    <col min="15098" max="15099" width="6.3984375" style="8" customWidth="1"/>
    <col min="15100" max="15100" width="1.5" style="8" customWidth="1"/>
    <col min="15101" max="15102" width="6" style="8" customWidth="1"/>
    <col min="15103" max="15107" width="11" style="8"/>
    <col min="15108" max="15108" width="2.5" style="8" customWidth="1"/>
    <col min="15109" max="15111" width="11" style="8"/>
    <col min="15112" max="15112" width="2.8984375" style="8" customWidth="1"/>
    <col min="15113" max="15349" width="11" style="8"/>
    <col min="15350" max="15350" width="10.19921875" style="8" customWidth="1"/>
    <col min="15351" max="15352" width="5.69921875" style="8" customWidth="1"/>
    <col min="15353" max="15353" width="1.5" style="8" customWidth="1"/>
    <col min="15354" max="15355" width="6.3984375" style="8" customWidth="1"/>
    <col min="15356" max="15356" width="1.5" style="8" customWidth="1"/>
    <col min="15357" max="15358" width="6" style="8" customWidth="1"/>
    <col min="15359" max="15363" width="11" style="8"/>
    <col min="15364" max="15364" width="2.5" style="8" customWidth="1"/>
    <col min="15365" max="15367" width="11" style="8"/>
    <col min="15368" max="15368" width="2.8984375" style="8" customWidth="1"/>
    <col min="15369" max="15605" width="11" style="8"/>
    <col min="15606" max="15606" width="10.19921875" style="8" customWidth="1"/>
    <col min="15607" max="15608" width="5.69921875" style="8" customWidth="1"/>
    <col min="15609" max="15609" width="1.5" style="8" customWidth="1"/>
    <col min="15610" max="15611" width="6.3984375" style="8" customWidth="1"/>
    <col min="15612" max="15612" width="1.5" style="8" customWidth="1"/>
    <col min="15613" max="15614" width="6" style="8" customWidth="1"/>
    <col min="15615" max="15619" width="11" style="8"/>
    <col min="15620" max="15620" width="2.5" style="8" customWidth="1"/>
    <col min="15621" max="15623" width="11" style="8"/>
    <col min="15624" max="15624" width="2.8984375" style="8" customWidth="1"/>
    <col min="15625" max="15861" width="11" style="8"/>
    <col min="15862" max="15862" width="10.19921875" style="8" customWidth="1"/>
    <col min="15863" max="15864" width="5.69921875" style="8" customWidth="1"/>
    <col min="15865" max="15865" width="1.5" style="8" customWidth="1"/>
    <col min="15866" max="15867" width="6.3984375" style="8" customWidth="1"/>
    <col min="15868" max="15868" width="1.5" style="8" customWidth="1"/>
    <col min="15869" max="15870" width="6" style="8" customWidth="1"/>
    <col min="15871" max="15875" width="11" style="8"/>
    <col min="15876" max="15876" width="2.5" style="8" customWidth="1"/>
    <col min="15877" max="15879" width="11" style="8"/>
    <col min="15880" max="15880" width="2.8984375" style="8" customWidth="1"/>
    <col min="15881" max="16117" width="11" style="8"/>
    <col min="16118" max="16118" width="10.19921875" style="8" customWidth="1"/>
    <col min="16119" max="16120" width="5.69921875" style="8" customWidth="1"/>
    <col min="16121" max="16121" width="1.5" style="8" customWidth="1"/>
    <col min="16122" max="16123" width="6.3984375" style="8" customWidth="1"/>
    <col min="16124" max="16124" width="1.5" style="8" customWidth="1"/>
    <col min="16125" max="16126" width="6" style="8" customWidth="1"/>
    <col min="16127" max="16131" width="11" style="8"/>
    <col min="16132" max="16132" width="2.5" style="8" customWidth="1"/>
    <col min="16133" max="16135" width="11" style="8"/>
    <col min="16136" max="16136" width="2.8984375" style="8" customWidth="1"/>
    <col min="16137" max="16384" width="11" style="8"/>
  </cols>
  <sheetData>
    <row r="1" spans="1:9" x14ac:dyDescent="0.3">
      <c r="A1" s="101"/>
      <c r="B1" s="101"/>
      <c r="C1" s="101"/>
      <c r="D1" s="101"/>
    </row>
    <row r="2" spans="1:9" x14ac:dyDescent="0.3">
      <c r="A2" s="102" t="s">
        <v>160</v>
      </c>
      <c r="B2" s="103"/>
      <c r="C2" s="103"/>
      <c r="D2" s="103"/>
    </row>
    <row r="3" spans="1:9" x14ac:dyDescent="0.3">
      <c r="A3" s="102"/>
      <c r="B3" s="103"/>
      <c r="C3" s="103"/>
      <c r="D3" s="103"/>
    </row>
    <row r="4" spans="1:9" ht="15" thickBot="1" x14ac:dyDescent="0.35">
      <c r="A4" s="104" t="s">
        <v>61</v>
      </c>
      <c r="B4" s="105"/>
      <c r="C4" s="105"/>
      <c r="D4" s="106" t="s">
        <v>174</v>
      </c>
    </row>
    <row r="6" spans="1:9" s="5" customFormat="1" ht="13.8" x14ac:dyDescent="0.3">
      <c r="A6" s="1" t="s">
        <v>76</v>
      </c>
      <c r="B6" s="1"/>
      <c r="C6" s="2"/>
      <c r="D6" s="3"/>
      <c r="E6" s="4"/>
    </row>
    <row r="7" spans="1:9" s="5" customFormat="1" ht="13.8" x14ac:dyDescent="0.3">
      <c r="A7" s="115" t="s">
        <v>114</v>
      </c>
      <c r="B7" s="1"/>
      <c r="C7" s="2"/>
      <c r="D7" s="3"/>
      <c r="E7" s="4"/>
      <c r="I7" s="6"/>
    </row>
    <row r="8" spans="1:9" ht="8.25" customHeight="1" x14ac:dyDescent="0.3"/>
    <row r="9" spans="1:9" s="12" customFormat="1" ht="27.6" x14ac:dyDescent="0.25">
      <c r="A9" s="9" t="s">
        <v>0</v>
      </c>
      <c r="B9" s="9" t="s">
        <v>1</v>
      </c>
      <c r="C9" s="10" t="s">
        <v>2</v>
      </c>
      <c r="D9" s="11" t="s">
        <v>74</v>
      </c>
    </row>
    <row r="10" spans="1:9" s="13" customFormat="1" x14ac:dyDescent="0.25">
      <c r="A10" s="94" t="s">
        <v>77</v>
      </c>
      <c r="B10" s="95"/>
      <c r="C10" s="95"/>
      <c r="D10" s="95"/>
    </row>
    <row r="11" spans="1:9" s="13" customFormat="1" x14ac:dyDescent="0.25">
      <c r="A11" s="14" t="s">
        <v>3</v>
      </c>
      <c r="B11" s="15" t="s">
        <v>4</v>
      </c>
      <c r="C11" s="17" t="s">
        <v>95</v>
      </c>
      <c r="D11" s="18">
        <v>2</v>
      </c>
      <c r="E11" s="18"/>
    </row>
    <row r="12" spans="1:9" s="13" customFormat="1" ht="13.2" x14ac:dyDescent="0.25">
      <c r="A12" s="19"/>
      <c r="B12" s="20" t="s">
        <v>5</v>
      </c>
      <c r="C12" s="21"/>
      <c r="D12" s="22">
        <f>D11</f>
        <v>2</v>
      </c>
    </row>
    <row r="13" spans="1:9" s="26" customFormat="1" ht="15" customHeight="1" x14ac:dyDescent="0.25">
      <c r="A13" s="23" t="s">
        <v>6</v>
      </c>
      <c r="B13" s="15" t="s">
        <v>4</v>
      </c>
      <c r="C13" s="24" t="s">
        <v>112</v>
      </c>
      <c r="D13" s="25">
        <v>10</v>
      </c>
      <c r="F13" s="27"/>
    </row>
    <row r="14" spans="1:9" s="26" customFormat="1" ht="15" customHeight="1" x14ac:dyDescent="0.25">
      <c r="A14" s="23"/>
      <c r="B14" s="15"/>
      <c r="C14" s="24" t="s">
        <v>115</v>
      </c>
      <c r="D14" s="25">
        <v>24</v>
      </c>
      <c r="F14" s="27"/>
    </row>
    <row r="15" spans="1:9" s="26" customFormat="1" ht="15" customHeight="1" x14ac:dyDescent="0.25">
      <c r="A15" s="28"/>
      <c r="B15" s="20" t="s">
        <v>5</v>
      </c>
      <c r="C15" s="29"/>
      <c r="D15" s="30">
        <f>SUM(D13:D14)</f>
        <v>34</v>
      </c>
      <c r="F15" s="27"/>
    </row>
    <row r="16" spans="1:9" s="26" customFormat="1" ht="15" customHeight="1" x14ac:dyDescent="0.25">
      <c r="A16" s="23" t="s">
        <v>8</v>
      </c>
      <c r="B16" s="15" t="s">
        <v>4</v>
      </c>
      <c r="C16" s="24" t="s">
        <v>83</v>
      </c>
      <c r="D16" s="25">
        <v>4</v>
      </c>
      <c r="F16" s="27"/>
    </row>
    <row r="17" spans="1:7" s="26" customFormat="1" ht="15" customHeight="1" x14ac:dyDescent="0.25">
      <c r="A17" s="28"/>
      <c r="B17" s="20" t="s">
        <v>5</v>
      </c>
      <c r="C17" s="29"/>
      <c r="D17" s="30">
        <v>4</v>
      </c>
      <c r="F17" s="27"/>
    </row>
    <row r="18" spans="1:7" s="26" customFormat="1" ht="15" customHeight="1" x14ac:dyDescent="0.25">
      <c r="A18" s="23" t="s">
        <v>9</v>
      </c>
      <c r="B18" s="15" t="s">
        <v>4</v>
      </c>
      <c r="C18" s="32" t="s">
        <v>11</v>
      </c>
      <c r="D18" s="25">
        <v>67</v>
      </c>
      <c r="E18" s="32"/>
      <c r="F18" s="32"/>
      <c r="G18" s="25"/>
    </row>
    <row r="19" spans="1:7" s="26" customFormat="1" ht="15" customHeight="1" x14ac:dyDescent="0.25">
      <c r="A19" s="23"/>
      <c r="C19" s="32" t="s">
        <v>63</v>
      </c>
      <c r="D19" s="25">
        <v>63</v>
      </c>
      <c r="F19" s="27"/>
    </row>
    <row r="20" spans="1:7" s="26" customFormat="1" ht="15" customHeight="1" x14ac:dyDescent="0.25">
      <c r="A20" s="28"/>
      <c r="B20" s="20" t="s">
        <v>5</v>
      </c>
      <c r="C20" s="34"/>
      <c r="D20" s="30">
        <f>SUM(D18:D19)</f>
        <v>130</v>
      </c>
      <c r="F20" s="27"/>
    </row>
    <row r="21" spans="1:7" s="26" customFormat="1" ht="15" customHeight="1" x14ac:dyDescent="0.25">
      <c r="A21" s="23" t="s">
        <v>12</v>
      </c>
      <c r="B21" s="15" t="s">
        <v>4</v>
      </c>
      <c r="C21" s="32" t="s">
        <v>84</v>
      </c>
      <c r="D21" s="25">
        <v>52</v>
      </c>
      <c r="F21" s="27"/>
    </row>
    <row r="22" spans="1:7" s="26" customFormat="1" ht="15" customHeight="1" x14ac:dyDescent="0.25">
      <c r="A22" s="28"/>
      <c r="B22" s="20" t="s">
        <v>5</v>
      </c>
      <c r="C22" s="34"/>
      <c r="D22" s="30">
        <v>52</v>
      </c>
      <c r="F22" s="27"/>
    </row>
    <row r="23" spans="1:7" s="26" customFormat="1" ht="15" customHeight="1" x14ac:dyDescent="0.25">
      <c r="A23" s="23" t="s">
        <v>13</v>
      </c>
      <c r="B23" s="15" t="s">
        <v>4</v>
      </c>
      <c r="C23" s="16" t="s">
        <v>85</v>
      </c>
      <c r="D23" s="25">
        <v>32.5</v>
      </c>
      <c r="F23" s="27"/>
    </row>
    <row r="24" spans="1:7" s="26" customFormat="1" ht="15" customHeight="1" x14ac:dyDescent="0.25">
      <c r="A24" s="23"/>
      <c r="B24" s="36"/>
      <c r="C24" s="16" t="s">
        <v>86</v>
      </c>
      <c r="D24" s="25">
        <v>30</v>
      </c>
      <c r="F24" s="27"/>
    </row>
    <row r="25" spans="1:7" s="26" customFormat="1" ht="15" customHeight="1" x14ac:dyDescent="0.25">
      <c r="A25" s="23"/>
      <c r="B25" s="36"/>
      <c r="C25" s="16" t="s">
        <v>116</v>
      </c>
      <c r="D25" s="25">
        <v>15</v>
      </c>
      <c r="F25" s="27"/>
    </row>
    <row r="26" spans="1:7" s="26" customFormat="1" ht="15" customHeight="1" x14ac:dyDescent="0.25">
      <c r="A26" s="23"/>
      <c r="B26" s="36"/>
      <c r="C26" s="16" t="s">
        <v>117</v>
      </c>
      <c r="D26" s="25">
        <v>1</v>
      </c>
      <c r="F26" s="27"/>
    </row>
    <row r="27" spans="1:7" s="26" customFormat="1" ht="15" customHeight="1" x14ac:dyDescent="0.25">
      <c r="A27" s="23"/>
      <c r="B27" s="37" t="s">
        <v>5</v>
      </c>
      <c r="C27" s="32"/>
      <c r="D27" s="31">
        <f>SUM(D23:D26)</f>
        <v>78.5</v>
      </c>
      <c r="F27" s="27"/>
    </row>
    <row r="28" spans="1:7" s="26" customFormat="1" ht="15" customHeight="1" x14ac:dyDescent="0.25">
      <c r="A28" s="37"/>
      <c r="B28" s="15" t="s">
        <v>14</v>
      </c>
      <c r="C28" s="32" t="s">
        <v>88</v>
      </c>
      <c r="D28" s="25">
        <v>12</v>
      </c>
      <c r="F28" s="27"/>
    </row>
    <row r="29" spans="1:7" s="26" customFormat="1" ht="15" customHeight="1" x14ac:dyDescent="0.25">
      <c r="A29" s="37"/>
      <c r="B29" s="37" t="s">
        <v>15</v>
      </c>
      <c r="C29" s="32"/>
      <c r="D29" s="31">
        <v>12</v>
      </c>
      <c r="F29" s="27"/>
    </row>
    <row r="30" spans="1:7" s="26" customFormat="1" ht="15" customHeight="1" x14ac:dyDescent="0.25">
      <c r="A30" s="38"/>
      <c r="B30" s="39" t="s">
        <v>16</v>
      </c>
      <c r="C30" s="39"/>
      <c r="D30" s="110">
        <f>D12+D15+D17+D20+D22+D27</f>
        <v>300.5</v>
      </c>
      <c r="F30" s="27"/>
    </row>
    <row r="31" spans="1:7" s="26" customFormat="1" ht="15" customHeight="1" x14ac:dyDescent="0.25">
      <c r="A31" s="40"/>
      <c r="B31" s="41" t="s">
        <v>17</v>
      </c>
      <c r="C31" s="41"/>
      <c r="D31" s="111">
        <f>D29</f>
        <v>12</v>
      </c>
      <c r="F31" s="27"/>
    </row>
    <row r="32" spans="1:7" s="43" customFormat="1" ht="15" customHeight="1" x14ac:dyDescent="0.25">
      <c r="A32" s="96" t="s">
        <v>138</v>
      </c>
      <c r="B32" s="97"/>
      <c r="C32" s="97"/>
      <c r="D32" s="97"/>
      <c r="F32" s="44"/>
    </row>
    <row r="33" spans="1:6" s="43" customFormat="1" ht="15" customHeight="1" x14ac:dyDescent="0.25">
      <c r="A33" s="37" t="s">
        <v>19</v>
      </c>
      <c r="B33" s="15" t="s">
        <v>4</v>
      </c>
      <c r="C33" s="32" t="s">
        <v>89</v>
      </c>
      <c r="D33" s="25">
        <v>20</v>
      </c>
      <c r="F33" s="44"/>
    </row>
    <row r="34" spans="1:6" s="26" customFormat="1" ht="15" customHeight="1" x14ac:dyDescent="0.25">
      <c r="A34" s="37"/>
      <c r="B34" s="37" t="s">
        <v>5</v>
      </c>
      <c r="C34" s="32"/>
      <c r="D34" s="31">
        <v>20</v>
      </c>
      <c r="F34" s="27"/>
    </row>
    <row r="35" spans="1:6" s="26" customFormat="1" ht="15" customHeight="1" x14ac:dyDescent="0.25">
      <c r="A35" s="37"/>
      <c r="B35" s="15" t="s">
        <v>14</v>
      </c>
      <c r="C35" s="15" t="s">
        <v>19</v>
      </c>
      <c r="D35" s="25">
        <v>80</v>
      </c>
      <c r="F35" s="27"/>
    </row>
    <row r="36" spans="1:6" s="26" customFormat="1" ht="15" customHeight="1" x14ac:dyDescent="0.25">
      <c r="A36" s="20"/>
      <c r="B36" s="20" t="s">
        <v>15</v>
      </c>
      <c r="C36" s="45"/>
      <c r="D36" s="30">
        <f>D35</f>
        <v>80</v>
      </c>
      <c r="F36" s="27"/>
    </row>
    <row r="37" spans="1:6" s="43" customFormat="1" ht="15" customHeight="1" x14ac:dyDescent="0.25">
      <c r="A37" s="37" t="s">
        <v>21</v>
      </c>
      <c r="B37" s="15" t="s">
        <v>4</v>
      </c>
      <c r="C37" s="32" t="s">
        <v>91</v>
      </c>
      <c r="D37" s="25">
        <v>50</v>
      </c>
      <c r="F37" s="44"/>
    </row>
    <row r="38" spans="1:6" s="43" customFormat="1" ht="15" customHeight="1" x14ac:dyDescent="0.25">
      <c r="A38" s="46"/>
      <c r="B38" s="20" t="s">
        <v>5</v>
      </c>
      <c r="C38" s="47"/>
      <c r="D38" s="30">
        <v>50</v>
      </c>
      <c r="F38" s="44"/>
    </row>
    <row r="39" spans="1:6" s="43" customFormat="1" ht="15" customHeight="1" x14ac:dyDescent="0.25">
      <c r="A39" s="38"/>
      <c r="B39" s="39" t="s">
        <v>16</v>
      </c>
      <c r="C39" s="39"/>
      <c r="D39" s="110">
        <f>D34+D38</f>
        <v>70</v>
      </c>
      <c r="F39" s="44"/>
    </row>
    <row r="40" spans="1:6" s="43" customFormat="1" ht="15" customHeight="1" x14ac:dyDescent="0.25">
      <c r="A40" s="40"/>
      <c r="B40" s="41" t="s">
        <v>17</v>
      </c>
      <c r="C40" s="41"/>
      <c r="D40" s="111">
        <f>D36</f>
        <v>80</v>
      </c>
      <c r="F40" s="44"/>
    </row>
    <row r="41" spans="1:6" s="43" customFormat="1" ht="15" customHeight="1" x14ac:dyDescent="0.25">
      <c r="A41" s="96" t="s">
        <v>18</v>
      </c>
      <c r="B41" s="97"/>
      <c r="C41" s="97"/>
      <c r="D41" s="97"/>
      <c r="F41" s="44"/>
    </row>
    <row r="42" spans="1:6" s="43" customFormat="1" ht="15" customHeight="1" x14ac:dyDescent="0.25">
      <c r="A42" s="37" t="s">
        <v>22</v>
      </c>
      <c r="B42" s="15" t="s">
        <v>4</v>
      </c>
      <c r="C42" s="24" t="s">
        <v>92</v>
      </c>
      <c r="D42" s="25">
        <v>10</v>
      </c>
      <c r="F42" s="44"/>
    </row>
    <row r="43" spans="1:6" s="43" customFormat="1" ht="15" customHeight="1" x14ac:dyDescent="0.25">
      <c r="A43" s="36"/>
      <c r="B43" s="36"/>
      <c r="C43" s="16" t="s">
        <v>94</v>
      </c>
      <c r="D43" s="25">
        <v>2</v>
      </c>
      <c r="F43" s="44"/>
    </row>
    <row r="44" spans="1:6" s="43" customFormat="1" ht="15" customHeight="1" x14ac:dyDescent="0.25">
      <c r="A44" s="36"/>
      <c r="B44" s="36"/>
      <c r="C44" s="24" t="s">
        <v>23</v>
      </c>
      <c r="D44" s="25">
        <v>6</v>
      </c>
      <c r="F44" s="44"/>
    </row>
    <row r="45" spans="1:6" s="43" customFormat="1" ht="15" customHeight="1" x14ac:dyDescent="0.25">
      <c r="A45" s="36"/>
      <c r="B45" s="36"/>
      <c r="C45" s="17" t="s">
        <v>95</v>
      </c>
      <c r="D45" s="25">
        <v>2</v>
      </c>
      <c r="F45" s="44"/>
    </row>
    <row r="46" spans="1:6" s="26" customFormat="1" ht="15" customHeight="1" x14ac:dyDescent="0.25">
      <c r="A46" s="36"/>
      <c r="B46" s="37" t="s">
        <v>5</v>
      </c>
      <c r="C46" s="24"/>
      <c r="D46" s="31">
        <f>SUM(D42:D45)</f>
        <v>20</v>
      </c>
      <c r="F46" s="27"/>
    </row>
    <row r="47" spans="1:6" s="43" customFormat="1" ht="15" customHeight="1" x14ac:dyDescent="0.25">
      <c r="A47" s="49" t="s">
        <v>29</v>
      </c>
      <c r="B47" s="50" t="s">
        <v>4</v>
      </c>
      <c r="C47" s="51" t="s">
        <v>30</v>
      </c>
      <c r="D47" s="52">
        <v>44</v>
      </c>
      <c r="F47" s="44"/>
    </row>
    <row r="48" spans="1:6" s="54" customFormat="1" ht="15" customHeight="1" x14ac:dyDescent="0.25">
      <c r="A48" s="46"/>
      <c r="B48" s="20" t="s">
        <v>5</v>
      </c>
      <c r="C48" s="47"/>
      <c r="D48" s="48">
        <v>44</v>
      </c>
      <c r="F48" s="55"/>
    </row>
    <row r="49" spans="1:6" s="59" customFormat="1" ht="15" customHeight="1" x14ac:dyDescent="0.25">
      <c r="A49" s="56" t="s">
        <v>31</v>
      </c>
      <c r="B49" s="15" t="s">
        <v>4</v>
      </c>
      <c r="C49" s="57" t="s">
        <v>118</v>
      </c>
      <c r="D49" s="58">
        <v>8</v>
      </c>
      <c r="F49" s="60"/>
    </row>
    <row r="50" spans="1:6" s="54" customFormat="1" ht="15" customHeight="1" x14ac:dyDescent="0.25">
      <c r="A50" s="61"/>
      <c r="B50" s="37" t="s">
        <v>5</v>
      </c>
      <c r="C50" s="62"/>
      <c r="D50" s="63">
        <f>D49</f>
        <v>8</v>
      </c>
      <c r="F50" s="64"/>
    </row>
    <row r="51" spans="1:6" s="26" customFormat="1" ht="15" customHeight="1" x14ac:dyDescent="0.25">
      <c r="A51" s="49" t="s">
        <v>64</v>
      </c>
      <c r="B51" s="50" t="s">
        <v>4</v>
      </c>
      <c r="C51" s="51" t="s">
        <v>96</v>
      </c>
      <c r="D51" s="52">
        <v>80</v>
      </c>
      <c r="F51" s="27"/>
    </row>
    <row r="52" spans="1:6" s="26" customFormat="1" ht="15" customHeight="1" x14ac:dyDescent="0.25">
      <c r="A52" s="37"/>
      <c r="B52" s="37" t="s">
        <v>5</v>
      </c>
      <c r="C52" s="32"/>
      <c r="D52" s="31">
        <f>D51</f>
        <v>80</v>
      </c>
      <c r="F52" s="27"/>
    </row>
    <row r="53" spans="1:6" s="54" customFormat="1" ht="15" customHeight="1" x14ac:dyDescent="0.25">
      <c r="A53" s="65" t="s">
        <v>32</v>
      </c>
      <c r="B53" s="50" t="s">
        <v>4</v>
      </c>
      <c r="C53" s="66" t="s">
        <v>92</v>
      </c>
      <c r="D53" s="67">
        <v>4</v>
      </c>
      <c r="F53" s="64"/>
    </row>
    <row r="54" spans="1:6" s="54" customFormat="1" ht="15" customHeight="1" x14ac:dyDescent="0.25">
      <c r="A54" s="56"/>
      <c r="B54" s="15"/>
      <c r="C54" s="24" t="s">
        <v>97</v>
      </c>
      <c r="D54" s="68">
        <v>8</v>
      </c>
      <c r="F54" s="64"/>
    </row>
    <row r="55" spans="1:6" s="54" customFormat="1" ht="15" customHeight="1" x14ac:dyDescent="0.25">
      <c r="A55" s="56"/>
      <c r="B55" s="15"/>
      <c r="C55" s="32" t="s">
        <v>98</v>
      </c>
      <c r="D55" s="68">
        <v>29</v>
      </c>
      <c r="F55" s="64"/>
    </row>
    <row r="56" spans="1:6" s="54" customFormat="1" ht="15" customHeight="1" x14ac:dyDescent="0.25">
      <c r="A56" s="56"/>
      <c r="B56" s="15"/>
      <c r="C56" s="32" t="s">
        <v>99</v>
      </c>
      <c r="D56" s="68">
        <v>13</v>
      </c>
      <c r="F56" s="64"/>
    </row>
    <row r="57" spans="1:6" s="54" customFormat="1" ht="15" customHeight="1" x14ac:dyDescent="0.25">
      <c r="A57" s="69"/>
      <c r="B57" s="20" t="s">
        <v>5</v>
      </c>
      <c r="C57" s="70"/>
      <c r="D57" s="71">
        <f>SUM(D53:D56)</f>
        <v>54</v>
      </c>
      <c r="F57" s="64"/>
    </row>
    <row r="58" spans="1:6" s="54" customFormat="1" ht="15" customHeight="1" x14ac:dyDescent="0.25">
      <c r="A58" s="56" t="s">
        <v>33</v>
      </c>
      <c r="B58" s="15" t="s">
        <v>4</v>
      </c>
      <c r="C58" s="24" t="s">
        <v>79</v>
      </c>
      <c r="D58" s="68">
        <v>3</v>
      </c>
      <c r="F58" s="27"/>
    </row>
    <row r="59" spans="1:6" s="54" customFormat="1" ht="15" customHeight="1" x14ac:dyDescent="0.25">
      <c r="A59" s="56"/>
      <c r="B59" s="72"/>
      <c r="C59" s="24" t="s">
        <v>80</v>
      </c>
      <c r="D59" s="68">
        <v>2</v>
      </c>
      <c r="F59" s="27"/>
    </row>
    <row r="60" spans="1:6" s="54" customFormat="1" ht="15" customHeight="1" x14ac:dyDescent="0.25">
      <c r="A60" s="69"/>
      <c r="B60" s="20" t="s">
        <v>5</v>
      </c>
      <c r="C60" s="70"/>
      <c r="D60" s="73">
        <f>SUM(D58:D59)</f>
        <v>5</v>
      </c>
      <c r="F60" s="27"/>
    </row>
    <row r="61" spans="1:6" s="59" customFormat="1" ht="15" customHeight="1" x14ac:dyDescent="0.25">
      <c r="A61" s="54"/>
      <c r="B61" s="39" t="s">
        <v>16</v>
      </c>
      <c r="C61" s="39"/>
      <c r="D61" s="112">
        <f>D46+D48+D50+D52+D57+D60</f>
        <v>211</v>
      </c>
      <c r="F61" s="44"/>
    </row>
    <row r="62" spans="1:6" s="59" customFormat="1" ht="15" customHeight="1" x14ac:dyDescent="0.25">
      <c r="A62" s="98" t="s">
        <v>34</v>
      </c>
      <c r="B62" s="99"/>
      <c r="C62" s="99"/>
      <c r="D62" s="100"/>
      <c r="E62" s="75"/>
      <c r="F62" s="44"/>
    </row>
    <row r="63" spans="1:6" s="54" customFormat="1" ht="15" customHeight="1" x14ac:dyDescent="0.25">
      <c r="B63" s="15" t="s">
        <v>4</v>
      </c>
      <c r="C63" s="32" t="s">
        <v>106</v>
      </c>
      <c r="D63" s="76">
        <v>27</v>
      </c>
      <c r="F63" s="27"/>
    </row>
    <row r="64" spans="1:6" s="54" customFormat="1" ht="15" customHeight="1" x14ac:dyDescent="0.25">
      <c r="B64" s="15"/>
      <c r="C64" s="32" t="s">
        <v>35</v>
      </c>
      <c r="D64" s="76">
        <v>12</v>
      </c>
      <c r="F64" s="27"/>
    </row>
    <row r="65" spans="1:6" s="54" customFormat="1" ht="15" customHeight="1" x14ac:dyDescent="0.25">
      <c r="A65" s="56"/>
      <c r="B65" s="15"/>
      <c r="C65" s="32" t="s">
        <v>65</v>
      </c>
      <c r="D65" s="76">
        <v>25</v>
      </c>
      <c r="F65" s="27"/>
    </row>
    <row r="66" spans="1:6" s="54" customFormat="1" ht="15" customHeight="1" x14ac:dyDescent="0.25">
      <c r="A66" s="56"/>
      <c r="B66" s="15"/>
      <c r="C66" s="32" t="s">
        <v>23</v>
      </c>
      <c r="D66" s="76">
        <v>32</v>
      </c>
      <c r="F66" s="27"/>
    </row>
    <row r="67" spans="1:6" s="54" customFormat="1" ht="15" customHeight="1" x14ac:dyDescent="0.25">
      <c r="A67" s="56"/>
      <c r="B67" s="15"/>
      <c r="C67" s="32" t="s">
        <v>37</v>
      </c>
      <c r="D67" s="76">
        <v>88</v>
      </c>
      <c r="F67" s="27"/>
    </row>
    <row r="68" spans="1:6" s="54" customFormat="1" ht="15" customHeight="1" x14ac:dyDescent="0.25">
      <c r="A68" s="56"/>
      <c r="B68" s="37" t="s">
        <v>5</v>
      </c>
      <c r="C68" s="32"/>
      <c r="D68" s="77">
        <f>SUM(D63:D67)</f>
        <v>184</v>
      </c>
      <c r="F68" s="27"/>
    </row>
    <row r="69" spans="1:6" s="54" customFormat="1" ht="15" customHeight="1" x14ac:dyDescent="0.25">
      <c r="A69" s="56"/>
      <c r="B69" s="15" t="s">
        <v>14</v>
      </c>
      <c r="C69" s="32" t="s">
        <v>38</v>
      </c>
      <c r="D69" s="76">
        <v>16</v>
      </c>
      <c r="F69" s="27"/>
    </row>
    <row r="70" spans="1:6" s="54" customFormat="1" ht="15" customHeight="1" x14ac:dyDescent="0.25">
      <c r="A70" s="78"/>
      <c r="B70" s="15"/>
      <c r="C70" s="32" t="s">
        <v>100</v>
      </c>
      <c r="D70" s="76">
        <v>9.5</v>
      </c>
      <c r="F70" s="27"/>
    </row>
    <row r="71" spans="1:6" s="54" customFormat="1" ht="15" customHeight="1" x14ac:dyDescent="0.25">
      <c r="A71" s="78"/>
      <c r="B71" s="15"/>
      <c r="C71" s="32" t="s">
        <v>101</v>
      </c>
      <c r="D71" s="76">
        <v>8.5</v>
      </c>
      <c r="F71" s="27"/>
    </row>
    <row r="72" spans="1:6" s="54" customFormat="1" ht="15" customHeight="1" x14ac:dyDescent="0.25">
      <c r="A72" s="78"/>
      <c r="B72" s="15"/>
      <c r="C72" s="32" t="s">
        <v>67</v>
      </c>
      <c r="D72" s="76">
        <v>12</v>
      </c>
      <c r="F72" s="27"/>
    </row>
    <row r="73" spans="1:6" s="54" customFormat="1" ht="15" customHeight="1" x14ac:dyDescent="0.25">
      <c r="A73" s="78"/>
      <c r="B73" s="15"/>
      <c r="C73" s="32" t="s">
        <v>40</v>
      </c>
      <c r="D73" s="76">
        <v>17</v>
      </c>
      <c r="F73" s="27"/>
    </row>
    <row r="74" spans="1:6" s="54" customFormat="1" ht="15" customHeight="1" x14ac:dyDescent="0.25">
      <c r="A74" s="78"/>
      <c r="B74" s="15"/>
      <c r="C74" s="32" t="s">
        <v>102</v>
      </c>
      <c r="D74" s="76">
        <v>15.5</v>
      </c>
      <c r="F74" s="27"/>
    </row>
    <row r="75" spans="1:6" s="54" customFormat="1" ht="15" customHeight="1" x14ac:dyDescent="0.25">
      <c r="A75" s="78"/>
      <c r="B75" s="15"/>
      <c r="C75" s="32" t="s">
        <v>41</v>
      </c>
      <c r="D75" s="76">
        <v>17</v>
      </c>
      <c r="F75" s="27"/>
    </row>
    <row r="76" spans="1:6" s="54" customFormat="1" ht="15" customHeight="1" x14ac:dyDescent="0.25">
      <c r="A76" s="78"/>
      <c r="B76" s="15"/>
      <c r="C76" s="32" t="s">
        <v>107</v>
      </c>
      <c r="D76" s="76">
        <v>16</v>
      </c>
      <c r="F76" s="27"/>
    </row>
    <row r="77" spans="1:6" s="54" customFormat="1" ht="15" customHeight="1" x14ac:dyDescent="0.25">
      <c r="A77" s="78"/>
      <c r="B77" s="15"/>
      <c r="C77" s="32" t="s">
        <v>42</v>
      </c>
      <c r="D77" s="76">
        <v>24</v>
      </c>
      <c r="F77" s="27"/>
    </row>
    <row r="78" spans="1:6" s="54" customFormat="1" ht="15" customHeight="1" x14ac:dyDescent="0.25">
      <c r="A78" s="78"/>
      <c r="B78" s="15"/>
      <c r="C78" s="32" t="s">
        <v>43</v>
      </c>
      <c r="D78" s="76">
        <v>14</v>
      </c>
      <c r="F78" s="27"/>
    </row>
    <row r="79" spans="1:6" s="54" customFormat="1" ht="15" customHeight="1" x14ac:dyDescent="0.25">
      <c r="A79" s="78"/>
      <c r="B79" s="15"/>
      <c r="C79" s="32" t="s">
        <v>44</v>
      </c>
      <c r="D79" s="76">
        <v>4</v>
      </c>
      <c r="F79" s="27"/>
    </row>
    <row r="80" spans="1:6" s="54" customFormat="1" ht="15" customHeight="1" x14ac:dyDescent="0.25">
      <c r="A80" s="78"/>
      <c r="B80" s="15"/>
      <c r="C80" s="32" t="s">
        <v>45</v>
      </c>
      <c r="D80" s="76">
        <v>15</v>
      </c>
      <c r="F80" s="27"/>
    </row>
    <row r="81" spans="1:6" s="54" customFormat="1" ht="15" customHeight="1" x14ac:dyDescent="0.25">
      <c r="A81" s="78"/>
      <c r="B81" s="15"/>
      <c r="C81" s="32" t="s">
        <v>46</v>
      </c>
      <c r="D81" s="76">
        <v>10</v>
      </c>
      <c r="F81" s="27"/>
    </row>
    <row r="82" spans="1:6" s="54" customFormat="1" ht="15" customHeight="1" x14ac:dyDescent="0.25">
      <c r="A82" s="78"/>
      <c r="B82" s="15"/>
      <c r="C82" s="32" t="s">
        <v>47</v>
      </c>
      <c r="D82" s="76">
        <v>15</v>
      </c>
      <c r="F82" s="27"/>
    </row>
    <row r="83" spans="1:6" s="54" customFormat="1" ht="15" customHeight="1" x14ac:dyDescent="0.25">
      <c r="A83" s="78"/>
      <c r="B83" s="15"/>
      <c r="C83" s="32" t="s">
        <v>66</v>
      </c>
      <c r="D83" s="76">
        <v>63</v>
      </c>
      <c r="F83" s="27"/>
    </row>
    <row r="84" spans="1:6" s="54" customFormat="1" ht="15" customHeight="1" x14ac:dyDescent="0.25">
      <c r="A84" s="78"/>
      <c r="B84" s="15"/>
      <c r="C84" s="32" t="s">
        <v>49</v>
      </c>
      <c r="D84" s="76">
        <v>17</v>
      </c>
      <c r="F84" s="27"/>
    </row>
    <row r="85" spans="1:6" s="54" customFormat="1" ht="15" customHeight="1" x14ac:dyDescent="0.25">
      <c r="A85" s="78"/>
      <c r="B85" s="15"/>
      <c r="C85" s="32" t="s">
        <v>50</v>
      </c>
      <c r="D85" s="76">
        <v>17</v>
      </c>
      <c r="F85" s="27"/>
    </row>
    <row r="86" spans="1:6" s="54" customFormat="1" ht="15" customHeight="1" x14ac:dyDescent="0.25">
      <c r="A86" s="78"/>
      <c r="B86" s="15"/>
      <c r="C86" s="32" t="s">
        <v>53</v>
      </c>
      <c r="D86" s="76">
        <v>15</v>
      </c>
      <c r="F86" s="27"/>
    </row>
    <row r="87" spans="1:6" s="54" customFormat="1" ht="15" customHeight="1" x14ac:dyDescent="0.25">
      <c r="A87" s="78"/>
      <c r="B87" s="15"/>
      <c r="C87" s="32" t="s">
        <v>54</v>
      </c>
      <c r="D87" s="76">
        <v>16</v>
      </c>
      <c r="F87" s="27"/>
    </row>
    <row r="88" spans="1:6" s="54" customFormat="1" ht="15" customHeight="1" x14ac:dyDescent="0.25">
      <c r="A88" s="78"/>
      <c r="B88" s="15"/>
      <c r="C88" s="32" t="s">
        <v>55</v>
      </c>
      <c r="D88" s="76">
        <v>8</v>
      </c>
      <c r="F88" s="27"/>
    </row>
    <row r="89" spans="1:6" s="54" customFormat="1" ht="15" customHeight="1" x14ac:dyDescent="0.25">
      <c r="A89" s="78"/>
      <c r="B89" s="15"/>
      <c r="C89" s="32" t="s">
        <v>56</v>
      </c>
      <c r="D89" s="76">
        <v>8</v>
      </c>
      <c r="F89" s="27"/>
    </row>
    <row r="90" spans="1:6" s="54" customFormat="1" ht="15" customHeight="1" x14ac:dyDescent="0.25">
      <c r="A90" s="78"/>
      <c r="B90" s="15"/>
      <c r="C90" s="32" t="s">
        <v>119</v>
      </c>
      <c r="D90" s="76">
        <v>16</v>
      </c>
      <c r="F90" s="27"/>
    </row>
    <row r="91" spans="1:6" s="54" customFormat="1" ht="15" customHeight="1" x14ac:dyDescent="0.25">
      <c r="A91" s="78"/>
      <c r="B91" s="15"/>
      <c r="C91" s="32" t="s">
        <v>57</v>
      </c>
      <c r="D91" s="76">
        <v>17</v>
      </c>
      <c r="F91" s="27"/>
    </row>
    <row r="92" spans="1:6" s="54" customFormat="1" ht="15" customHeight="1" x14ac:dyDescent="0.25">
      <c r="A92" s="78"/>
      <c r="B92" s="15"/>
      <c r="C92" s="32" t="s">
        <v>108</v>
      </c>
      <c r="D92" s="76">
        <v>16</v>
      </c>
      <c r="F92" s="27"/>
    </row>
    <row r="93" spans="1:6" s="54" customFormat="1" ht="15" customHeight="1" x14ac:dyDescent="0.25">
      <c r="A93" s="78"/>
      <c r="B93" s="15"/>
      <c r="C93" s="32" t="s">
        <v>58</v>
      </c>
      <c r="D93" s="76">
        <v>24</v>
      </c>
      <c r="F93" s="27"/>
    </row>
    <row r="94" spans="1:6" s="54" customFormat="1" ht="15" customHeight="1" x14ac:dyDescent="0.25">
      <c r="A94" s="78"/>
      <c r="B94" s="15"/>
      <c r="C94" s="32" t="s">
        <v>59</v>
      </c>
      <c r="D94" s="76">
        <v>34</v>
      </c>
      <c r="F94" s="27"/>
    </row>
    <row r="95" spans="1:6" s="54" customFormat="1" ht="15" customHeight="1" x14ac:dyDescent="0.25">
      <c r="A95" s="78"/>
      <c r="B95" s="15"/>
      <c r="C95" s="32" t="s">
        <v>120</v>
      </c>
      <c r="D95" s="76">
        <v>1.2</v>
      </c>
      <c r="F95" s="27"/>
    </row>
    <row r="96" spans="1:6" s="54" customFormat="1" ht="15" customHeight="1" x14ac:dyDescent="0.25">
      <c r="A96" s="78"/>
      <c r="B96" s="37" t="s">
        <v>15</v>
      </c>
      <c r="C96" s="32"/>
      <c r="D96" s="77">
        <f>SUM(D69:D95)</f>
        <v>445.7</v>
      </c>
      <c r="F96" s="27"/>
    </row>
    <row r="97" spans="1:6" s="59" customFormat="1" ht="15" customHeight="1" x14ac:dyDescent="0.25">
      <c r="A97" s="79"/>
      <c r="B97" s="39" t="s">
        <v>16</v>
      </c>
      <c r="C97" s="39"/>
      <c r="D97" s="110">
        <f>D68</f>
        <v>184</v>
      </c>
      <c r="F97" s="44"/>
    </row>
    <row r="98" spans="1:6" s="81" customFormat="1" ht="15" customHeight="1" x14ac:dyDescent="0.25">
      <c r="A98" s="80"/>
      <c r="B98" s="41" t="s">
        <v>17</v>
      </c>
      <c r="C98" s="41"/>
      <c r="D98" s="111">
        <f>D96</f>
        <v>445.7</v>
      </c>
    </row>
    <row r="99" spans="1:6" s="83" customFormat="1" ht="15" customHeight="1" x14ac:dyDescent="0.25">
      <c r="A99" s="82" t="s">
        <v>16</v>
      </c>
      <c r="B99" s="42"/>
      <c r="C99" s="42"/>
      <c r="D99" s="113">
        <f>D97+D61+D30+D39</f>
        <v>765.5</v>
      </c>
    </row>
    <row r="100" spans="1:6" s="83" customFormat="1" ht="15" customHeight="1" x14ac:dyDescent="0.25">
      <c r="A100" s="84" t="s">
        <v>17</v>
      </c>
      <c r="B100" s="85"/>
      <c r="C100" s="85"/>
      <c r="D100" s="114">
        <f>D98+D31+D40</f>
        <v>537.70000000000005</v>
      </c>
    </row>
    <row r="101" spans="1:6" s="89" customFormat="1" ht="15" customHeight="1" x14ac:dyDescent="0.25">
      <c r="A101" s="90" t="s">
        <v>104</v>
      </c>
      <c r="B101" s="86"/>
      <c r="C101" s="2"/>
      <c r="D101" s="87"/>
      <c r="E101" s="88"/>
    </row>
    <row r="102" spans="1:6" s="89" customFormat="1" ht="15" customHeight="1" x14ac:dyDescent="0.25">
      <c r="A102" s="90" t="s">
        <v>137</v>
      </c>
      <c r="B102" s="86"/>
      <c r="C102" s="2"/>
      <c r="D102" s="87"/>
      <c r="E102" s="88"/>
    </row>
    <row r="103" spans="1:6" s="89" customFormat="1" ht="15" customHeight="1" x14ac:dyDescent="0.25">
      <c r="A103" s="92" t="s">
        <v>103</v>
      </c>
      <c r="B103" s="90"/>
      <c r="C103" s="2"/>
      <c r="D103" s="87"/>
      <c r="E103" s="88"/>
    </row>
    <row r="104" spans="1:6" s="89" customFormat="1" ht="15" customHeight="1" x14ac:dyDescent="0.25">
      <c r="A104" s="91" t="s">
        <v>105</v>
      </c>
      <c r="B104" s="90"/>
      <c r="C104" s="2"/>
      <c r="D104" s="87"/>
      <c r="E104" s="88"/>
    </row>
    <row r="105" spans="1:6" s="89" customFormat="1" ht="15" customHeight="1" x14ac:dyDescent="0.25">
      <c r="A105" s="91" t="s">
        <v>129</v>
      </c>
      <c r="B105" s="91"/>
      <c r="C105" s="2"/>
      <c r="D105" s="87"/>
      <c r="E105" s="88"/>
    </row>
    <row r="106" spans="1:6" s="93" customFormat="1" ht="15" customHeight="1" x14ac:dyDescent="0.25">
      <c r="A106" s="92" t="s">
        <v>62</v>
      </c>
      <c r="B106" s="92"/>
      <c r="C106" s="2"/>
      <c r="D106" s="87"/>
      <c r="E106" s="88"/>
      <c r="F106" s="89"/>
    </row>
    <row r="107" spans="1:6" ht="15" thickBot="1" x14ac:dyDescent="0.35">
      <c r="A107" s="107"/>
      <c r="B107" s="108"/>
      <c r="C107" s="108"/>
      <c r="D107" s="109"/>
    </row>
  </sheetData>
  <sortState ref="C67:E93">
    <sortCondition ref="C67:C93"/>
  </sortState>
  <printOptions horizontalCentered="1"/>
  <pageMargins left="0.39370078740157483" right="0.39370078740157483" top="0.39370078740157483" bottom="0.19685039370078741" header="0.51181102362204722" footer="0.51181102362204722"/>
  <pageSetup paperSize="9" scale="85" orientation="portrait" r:id="rId1"/>
  <headerFooter alignWithMargins="0">
    <oddFooter xml:space="preserve">&amp;R&amp;"Arial Narrow,Normal"&amp;8&amp;P/&amp;N
</oddFooter>
  </headerFooter>
  <rowBreaks count="1" manualBreakCount="1">
    <brk id="61"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6"/>
  <sheetViews>
    <sheetView zoomScaleNormal="100" workbookViewId="0">
      <pane ySplit="9" topLeftCell="A10" activePane="bottomLeft" state="frozen"/>
      <selection activeCell="D4" sqref="D4"/>
      <selection pane="bottomLeft" activeCell="D4" sqref="D4"/>
    </sheetView>
  </sheetViews>
  <sheetFormatPr baseColWidth="10" defaultRowHeight="14.4" x14ac:dyDescent="0.3"/>
  <cols>
    <col min="1" max="1" width="19.19921875" style="7" customWidth="1"/>
    <col min="2" max="2" width="20.19921875" style="7" bestFit="1" customWidth="1"/>
    <col min="3" max="3" width="21.5" style="2" bestFit="1" customWidth="1"/>
    <col min="4" max="4" width="18" style="3" customWidth="1"/>
    <col min="5" max="5" width="17" style="4" bestFit="1" customWidth="1"/>
    <col min="6" max="7" width="11" style="8"/>
    <col min="8" max="8" width="2.8984375" style="8" customWidth="1"/>
    <col min="9" max="245" width="11" style="8"/>
    <col min="246" max="246" width="10.19921875" style="8" customWidth="1"/>
    <col min="247" max="248" width="5.69921875" style="8" customWidth="1"/>
    <col min="249" max="249" width="1.5" style="8" customWidth="1"/>
    <col min="250" max="251" width="6.3984375" style="8" customWidth="1"/>
    <col min="252" max="252" width="1.5" style="8" customWidth="1"/>
    <col min="253" max="254" width="6" style="8" customWidth="1"/>
    <col min="255" max="259" width="11" style="8"/>
    <col min="260" max="260" width="2.5" style="8" customWidth="1"/>
    <col min="261" max="263" width="11" style="8"/>
    <col min="264" max="264" width="2.8984375" style="8" customWidth="1"/>
    <col min="265" max="501" width="11" style="8"/>
    <col min="502" max="502" width="10.19921875" style="8" customWidth="1"/>
    <col min="503" max="504" width="5.69921875" style="8" customWidth="1"/>
    <col min="505" max="505" width="1.5" style="8" customWidth="1"/>
    <col min="506" max="507" width="6.3984375" style="8" customWidth="1"/>
    <col min="508" max="508" width="1.5" style="8" customWidth="1"/>
    <col min="509" max="510" width="6" style="8" customWidth="1"/>
    <col min="511" max="515" width="11" style="8"/>
    <col min="516" max="516" width="2.5" style="8" customWidth="1"/>
    <col min="517" max="519" width="11" style="8"/>
    <col min="520" max="520" width="2.8984375" style="8" customWidth="1"/>
    <col min="521" max="757" width="11" style="8"/>
    <col min="758" max="758" width="10.19921875" style="8" customWidth="1"/>
    <col min="759" max="760" width="5.69921875" style="8" customWidth="1"/>
    <col min="761" max="761" width="1.5" style="8" customWidth="1"/>
    <col min="762" max="763" width="6.3984375" style="8" customWidth="1"/>
    <col min="764" max="764" width="1.5" style="8" customWidth="1"/>
    <col min="765" max="766" width="6" style="8" customWidth="1"/>
    <col min="767" max="771" width="11" style="8"/>
    <col min="772" max="772" width="2.5" style="8" customWidth="1"/>
    <col min="773" max="775" width="11" style="8"/>
    <col min="776" max="776" width="2.8984375" style="8" customWidth="1"/>
    <col min="777" max="1013" width="11" style="8"/>
    <col min="1014" max="1014" width="10.19921875" style="8" customWidth="1"/>
    <col min="1015" max="1016" width="5.69921875" style="8" customWidth="1"/>
    <col min="1017" max="1017" width="1.5" style="8" customWidth="1"/>
    <col min="1018" max="1019" width="6.3984375" style="8" customWidth="1"/>
    <col min="1020" max="1020" width="1.5" style="8" customWidth="1"/>
    <col min="1021" max="1022" width="6" style="8" customWidth="1"/>
    <col min="1023" max="1027" width="11" style="8"/>
    <col min="1028" max="1028" width="2.5" style="8" customWidth="1"/>
    <col min="1029" max="1031" width="11" style="8"/>
    <col min="1032" max="1032" width="2.8984375" style="8" customWidth="1"/>
    <col min="1033" max="1269" width="11" style="8"/>
    <col min="1270" max="1270" width="10.19921875" style="8" customWidth="1"/>
    <col min="1271" max="1272" width="5.69921875" style="8" customWidth="1"/>
    <col min="1273" max="1273" width="1.5" style="8" customWidth="1"/>
    <col min="1274" max="1275" width="6.3984375" style="8" customWidth="1"/>
    <col min="1276" max="1276" width="1.5" style="8" customWidth="1"/>
    <col min="1277" max="1278" width="6" style="8" customWidth="1"/>
    <col min="1279" max="1283" width="11" style="8"/>
    <col min="1284" max="1284" width="2.5" style="8" customWidth="1"/>
    <col min="1285" max="1287" width="11" style="8"/>
    <col min="1288" max="1288" width="2.8984375" style="8" customWidth="1"/>
    <col min="1289" max="1525" width="11" style="8"/>
    <col min="1526" max="1526" width="10.19921875" style="8" customWidth="1"/>
    <col min="1527" max="1528" width="5.69921875" style="8" customWidth="1"/>
    <col min="1529" max="1529" width="1.5" style="8" customWidth="1"/>
    <col min="1530" max="1531" width="6.3984375" style="8" customWidth="1"/>
    <col min="1532" max="1532" width="1.5" style="8" customWidth="1"/>
    <col min="1533" max="1534" width="6" style="8" customWidth="1"/>
    <col min="1535" max="1539" width="11" style="8"/>
    <col min="1540" max="1540" width="2.5" style="8" customWidth="1"/>
    <col min="1541" max="1543" width="11" style="8"/>
    <col min="1544" max="1544" width="2.8984375" style="8" customWidth="1"/>
    <col min="1545" max="1781" width="11" style="8"/>
    <col min="1782" max="1782" width="10.19921875" style="8" customWidth="1"/>
    <col min="1783" max="1784" width="5.69921875" style="8" customWidth="1"/>
    <col min="1785" max="1785" width="1.5" style="8" customWidth="1"/>
    <col min="1786" max="1787" width="6.3984375" style="8" customWidth="1"/>
    <col min="1788" max="1788" width="1.5" style="8" customWidth="1"/>
    <col min="1789" max="1790" width="6" style="8" customWidth="1"/>
    <col min="1791" max="1795" width="11" style="8"/>
    <col min="1796" max="1796" width="2.5" style="8" customWidth="1"/>
    <col min="1797" max="1799" width="11" style="8"/>
    <col min="1800" max="1800" width="2.8984375" style="8" customWidth="1"/>
    <col min="1801" max="2037" width="11" style="8"/>
    <col min="2038" max="2038" width="10.19921875" style="8" customWidth="1"/>
    <col min="2039" max="2040" width="5.69921875" style="8" customWidth="1"/>
    <col min="2041" max="2041" width="1.5" style="8" customWidth="1"/>
    <col min="2042" max="2043" width="6.3984375" style="8" customWidth="1"/>
    <col min="2044" max="2044" width="1.5" style="8" customWidth="1"/>
    <col min="2045" max="2046" width="6" style="8" customWidth="1"/>
    <col min="2047" max="2051" width="11" style="8"/>
    <col min="2052" max="2052" width="2.5" style="8" customWidth="1"/>
    <col min="2053" max="2055" width="11" style="8"/>
    <col min="2056" max="2056" width="2.8984375" style="8" customWidth="1"/>
    <col min="2057" max="2293" width="11" style="8"/>
    <col min="2294" max="2294" width="10.19921875" style="8" customWidth="1"/>
    <col min="2295" max="2296" width="5.69921875" style="8" customWidth="1"/>
    <col min="2297" max="2297" width="1.5" style="8" customWidth="1"/>
    <col min="2298" max="2299" width="6.3984375" style="8" customWidth="1"/>
    <col min="2300" max="2300" width="1.5" style="8" customWidth="1"/>
    <col min="2301" max="2302" width="6" style="8" customWidth="1"/>
    <col min="2303" max="2307" width="11" style="8"/>
    <col min="2308" max="2308" width="2.5" style="8" customWidth="1"/>
    <col min="2309" max="2311" width="11" style="8"/>
    <col min="2312" max="2312" width="2.8984375" style="8" customWidth="1"/>
    <col min="2313" max="2549" width="11" style="8"/>
    <col min="2550" max="2550" width="10.19921875" style="8" customWidth="1"/>
    <col min="2551" max="2552" width="5.69921875" style="8" customWidth="1"/>
    <col min="2553" max="2553" width="1.5" style="8" customWidth="1"/>
    <col min="2554" max="2555" width="6.3984375" style="8" customWidth="1"/>
    <col min="2556" max="2556" width="1.5" style="8" customWidth="1"/>
    <col min="2557" max="2558" width="6" style="8" customWidth="1"/>
    <col min="2559" max="2563" width="11" style="8"/>
    <col min="2564" max="2564" width="2.5" style="8" customWidth="1"/>
    <col min="2565" max="2567" width="11" style="8"/>
    <col min="2568" max="2568" width="2.8984375" style="8" customWidth="1"/>
    <col min="2569" max="2805" width="11" style="8"/>
    <col min="2806" max="2806" width="10.19921875" style="8" customWidth="1"/>
    <col min="2807" max="2808" width="5.69921875" style="8" customWidth="1"/>
    <col min="2809" max="2809" width="1.5" style="8" customWidth="1"/>
    <col min="2810" max="2811" width="6.3984375" style="8" customWidth="1"/>
    <col min="2812" max="2812" width="1.5" style="8" customWidth="1"/>
    <col min="2813" max="2814" width="6" style="8" customWidth="1"/>
    <col min="2815" max="2819" width="11" style="8"/>
    <col min="2820" max="2820" width="2.5" style="8" customWidth="1"/>
    <col min="2821" max="2823" width="11" style="8"/>
    <col min="2824" max="2824" width="2.8984375" style="8" customWidth="1"/>
    <col min="2825" max="3061" width="11" style="8"/>
    <col min="3062" max="3062" width="10.19921875" style="8" customWidth="1"/>
    <col min="3063" max="3064" width="5.69921875" style="8" customWidth="1"/>
    <col min="3065" max="3065" width="1.5" style="8" customWidth="1"/>
    <col min="3066" max="3067" width="6.3984375" style="8" customWidth="1"/>
    <col min="3068" max="3068" width="1.5" style="8" customWidth="1"/>
    <col min="3069" max="3070" width="6" style="8" customWidth="1"/>
    <col min="3071" max="3075" width="11" style="8"/>
    <col min="3076" max="3076" width="2.5" style="8" customWidth="1"/>
    <col min="3077" max="3079" width="11" style="8"/>
    <col min="3080" max="3080" width="2.8984375" style="8" customWidth="1"/>
    <col min="3081" max="3317" width="11" style="8"/>
    <col min="3318" max="3318" width="10.19921875" style="8" customWidth="1"/>
    <col min="3319" max="3320" width="5.69921875" style="8" customWidth="1"/>
    <col min="3321" max="3321" width="1.5" style="8" customWidth="1"/>
    <col min="3322" max="3323" width="6.3984375" style="8" customWidth="1"/>
    <col min="3324" max="3324" width="1.5" style="8" customWidth="1"/>
    <col min="3325" max="3326" width="6" style="8" customWidth="1"/>
    <col min="3327" max="3331" width="11" style="8"/>
    <col min="3332" max="3332" width="2.5" style="8" customWidth="1"/>
    <col min="3333" max="3335" width="11" style="8"/>
    <col min="3336" max="3336" width="2.8984375" style="8" customWidth="1"/>
    <col min="3337" max="3573" width="11" style="8"/>
    <col min="3574" max="3574" width="10.19921875" style="8" customWidth="1"/>
    <col min="3575" max="3576" width="5.69921875" style="8" customWidth="1"/>
    <col min="3577" max="3577" width="1.5" style="8" customWidth="1"/>
    <col min="3578" max="3579" width="6.3984375" style="8" customWidth="1"/>
    <col min="3580" max="3580" width="1.5" style="8" customWidth="1"/>
    <col min="3581" max="3582" width="6" style="8" customWidth="1"/>
    <col min="3583" max="3587" width="11" style="8"/>
    <col min="3588" max="3588" width="2.5" style="8" customWidth="1"/>
    <col min="3589" max="3591" width="11" style="8"/>
    <col min="3592" max="3592" width="2.8984375" style="8" customWidth="1"/>
    <col min="3593" max="3829" width="11" style="8"/>
    <col min="3830" max="3830" width="10.19921875" style="8" customWidth="1"/>
    <col min="3831" max="3832" width="5.69921875" style="8" customWidth="1"/>
    <col min="3833" max="3833" width="1.5" style="8" customWidth="1"/>
    <col min="3834" max="3835" width="6.3984375" style="8" customWidth="1"/>
    <col min="3836" max="3836" width="1.5" style="8" customWidth="1"/>
    <col min="3837" max="3838" width="6" style="8" customWidth="1"/>
    <col min="3839" max="3843" width="11" style="8"/>
    <col min="3844" max="3844" width="2.5" style="8" customWidth="1"/>
    <col min="3845" max="3847" width="11" style="8"/>
    <col min="3848" max="3848" width="2.8984375" style="8" customWidth="1"/>
    <col min="3849" max="4085" width="11" style="8"/>
    <col min="4086" max="4086" width="10.19921875" style="8" customWidth="1"/>
    <col min="4087" max="4088" width="5.69921875" style="8" customWidth="1"/>
    <col min="4089" max="4089" width="1.5" style="8" customWidth="1"/>
    <col min="4090" max="4091" width="6.3984375" style="8" customWidth="1"/>
    <col min="4092" max="4092" width="1.5" style="8" customWidth="1"/>
    <col min="4093" max="4094" width="6" style="8" customWidth="1"/>
    <col min="4095" max="4099" width="11" style="8"/>
    <col min="4100" max="4100" width="2.5" style="8" customWidth="1"/>
    <col min="4101" max="4103" width="11" style="8"/>
    <col min="4104" max="4104" width="2.8984375" style="8" customWidth="1"/>
    <col min="4105" max="4341" width="11" style="8"/>
    <col min="4342" max="4342" width="10.19921875" style="8" customWidth="1"/>
    <col min="4343" max="4344" width="5.69921875" style="8" customWidth="1"/>
    <col min="4345" max="4345" width="1.5" style="8" customWidth="1"/>
    <col min="4346" max="4347" width="6.3984375" style="8" customWidth="1"/>
    <col min="4348" max="4348" width="1.5" style="8" customWidth="1"/>
    <col min="4349" max="4350" width="6" style="8" customWidth="1"/>
    <col min="4351" max="4355" width="11" style="8"/>
    <col min="4356" max="4356" width="2.5" style="8" customWidth="1"/>
    <col min="4357" max="4359" width="11" style="8"/>
    <col min="4360" max="4360" width="2.8984375" style="8" customWidth="1"/>
    <col min="4361" max="4597" width="11" style="8"/>
    <col min="4598" max="4598" width="10.19921875" style="8" customWidth="1"/>
    <col min="4599" max="4600" width="5.69921875" style="8" customWidth="1"/>
    <col min="4601" max="4601" width="1.5" style="8" customWidth="1"/>
    <col min="4602" max="4603" width="6.3984375" style="8" customWidth="1"/>
    <col min="4604" max="4604" width="1.5" style="8" customWidth="1"/>
    <col min="4605" max="4606" width="6" style="8" customWidth="1"/>
    <col min="4607" max="4611" width="11" style="8"/>
    <col min="4612" max="4612" width="2.5" style="8" customWidth="1"/>
    <col min="4613" max="4615" width="11" style="8"/>
    <col min="4616" max="4616" width="2.8984375" style="8" customWidth="1"/>
    <col min="4617" max="4853" width="11" style="8"/>
    <col min="4854" max="4854" width="10.19921875" style="8" customWidth="1"/>
    <col min="4855" max="4856" width="5.69921875" style="8" customWidth="1"/>
    <col min="4857" max="4857" width="1.5" style="8" customWidth="1"/>
    <col min="4858" max="4859" width="6.3984375" style="8" customWidth="1"/>
    <col min="4860" max="4860" width="1.5" style="8" customWidth="1"/>
    <col min="4861" max="4862" width="6" style="8" customWidth="1"/>
    <col min="4863" max="4867" width="11" style="8"/>
    <col min="4868" max="4868" width="2.5" style="8" customWidth="1"/>
    <col min="4869" max="4871" width="11" style="8"/>
    <col min="4872" max="4872" width="2.8984375" style="8" customWidth="1"/>
    <col min="4873" max="5109" width="11" style="8"/>
    <col min="5110" max="5110" width="10.19921875" style="8" customWidth="1"/>
    <col min="5111" max="5112" width="5.69921875" style="8" customWidth="1"/>
    <col min="5113" max="5113" width="1.5" style="8" customWidth="1"/>
    <col min="5114" max="5115" width="6.3984375" style="8" customWidth="1"/>
    <col min="5116" max="5116" width="1.5" style="8" customWidth="1"/>
    <col min="5117" max="5118" width="6" style="8" customWidth="1"/>
    <col min="5119" max="5123" width="11" style="8"/>
    <col min="5124" max="5124" width="2.5" style="8" customWidth="1"/>
    <col min="5125" max="5127" width="11" style="8"/>
    <col min="5128" max="5128" width="2.8984375" style="8" customWidth="1"/>
    <col min="5129" max="5365" width="11" style="8"/>
    <col min="5366" max="5366" width="10.19921875" style="8" customWidth="1"/>
    <col min="5367" max="5368" width="5.69921875" style="8" customWidth="1"/>
    <col min="5369" max="5369" width="1.5" style="8" customWidth="1"/>
    <col min="5370" max="5371" width="6.3984375" style="8" customWidth="1"/>
    <col min="5372" max="5372" width="1.5" style="8" customWidth="1"/>
    <col min="5373" max="5374" width="6" style="8" customWidth="1"/>
    <col min="5375" max="5379" width="11" style="8"/>
    <col min="5380" max="5380" width="2.5" style="8" customWidth="1"/>
    <col min="5381" max="5383" width="11" style="8"/>
    <col min="5384" max="5384" width="2.8984375" style="8" customWidth="1"/>
    <col min="5385" max="5621" width="11" style="8"/>
    <col min="5622" max="5622" width="10.19921875" style="8" customWidth="1"/>
    <col min="5623" max="5624" width="5.69921875" style="8" customWidth="1"/>
    <col min="5625" max="5625" width="1.5" style="8" customWidth="1"/>
    <col min="5626" max="5627" width="6.3984375" style="8" customWidth="1"/>
    <col min="5628" max="5628" width="1.5" style="8" customWidth="1"/>
    <col min="5629" max="5630" width="6" style="8" customWidth="1"/>
    <col min="5631" max="5635" width="11" style="8"/>
    <col min="5636" max="5636" width="2.5" style="8" customWidth="1"/>
    <col min="5637" max="5639" width="11" style="8"/>
    <col min="5640" max="5640" width="2.8984375" style="8" customWidth="1"/>
    <col min="5641" max="5877" width="11" style="8"/>
    <col min="5878" max="5878" width="10.19921875" style="8" customWidth="1"/>
    <col min="5879" max="5880" width="5.69921875" style="8" customWidth="1"/>
    <col min="5881" max="5881" width="1.5" style="8" customWidth="1"/>
    <col min="5882" max="5883" width="6.3984375" style="8" customWidth="1"/>
    <col min="5884" max="5884" width="1.5" style="8" customWidth="1"/>
    <col min="5885" max="5886" width="6" style="8" customWidth="1"/>
    <col min="5887" max="5891" width="11" style="8"/>
    <col min="5892" max="5892" width="2.5" style="8" customWidth="1"/>
    <col min="5893" max="5895" width="11" style="8"/>
    <col min="5896" max="5896" width="2.8984375" style="8" customWidth="1"/>
    <col min="5897" max="6133" width="11" style="8"/>
    <col min="6134" max="6134" width="10.19921875" style="8" customWidth="1"/>
    <col min="6135" max="6136" width="5.69921875" style="8" customWidth="1"/>
    <col min="6137" max="6137" width="1.5" style="8" customWidth="1"/>
    <col min="6138" max="6139" width="6.3984375" style="8" customWidth="1"/>
    <col min="6140" max="6140" width="1.5" style="8" customWidth="1"/>
    <col min="6141" max="6142" width="6" style="8" customWidth="1"/>
    <col min="6143" max="6147" width="11" style="8"/>
    <col min="6148" max="6148" width="2.5" style="8" customWidth="1"/>
    <col min="6149" max="6151" width="11" style="8"/>
    <col min="6152" max="6152" width="2.8984375" style="8" customWidth="1"/>
    <col min="6153" max="6389" width="11" style="8"/>
    <col min="6390" max="6390" width="10.19921875" style="8" customWidth="1"/>
    <col min="6391" max="6392" width="5.69921875" style="8" customWidth="1"/>
    <col min="6393" max="6393" width="1.5" style="8" customWidth="1"/>
    <col min="6394" max="6395" width="6.3984375" style="8" customWidth="1"/>
    <col min="6396" max="6396" width="1.5" style="8" customWidth="1"/>
    <col min="6397" max="6398" width="6" style="8" customWidth="1"/>
    <col min="6399" max="6403" width="11" style="8"/>
    <col min="6404" max="6404" width="2.5" style="8" customWidth="1"/>
    <col min="6405" max="6407" width="11" style="8"/>
    <col min="6408" max="6408" width="2.8984375" style="8" customWidth="1"/>
    <col min="6409" max="6645" width="11" style="8"/>
    <col min="6646" max="6646" width="10.19921875" style="8" customWidth="1"/>
    <col min="6647" max="6648" width="5.69921875" style="8" customWidth="1"/>
    <col min="6649" max="6649" width="1.5" style="8" customWidth="1"/>
    <col min="6650" max="6651" width="6.3984375" style="8" customWidth="1"/>
    <col min="6652" max="6652" width="1.5" style="8" customWidth="1"/>
    <col min="6653" max="6654" width="6" style="8" customWidth="1"/>
    <col min="6655" max="6659" width="11" style="8"/>
    <col min="6660" max="6660" width="2.5" style="8" customWidth="1"/>
    <col min="6661" max="6663" width="11" style="8"/>
    <col min="6664" max="6664" width="2.8984375" style="8" customWidth="1"/>
    <col min="6665" max="6901" width="11" style="8"/>
    <col min="6902" max="6902" width="10.19921875" style="8" customWidth="1"/>
    <col min="6903" max="6904" width="5.69921875" style="8" customWidth="1"/>
    <col min="6905" max="6905" width="1.5" style="8" customWidth="1"/>
    <col min="6906" max="6907" width="6.3984375" style="8" customWidth="1"/>
    <col min="6908" max="6908" width="1.5" style="8" customWidth="1"/>
    <col min="6909" max="6910" width="6" style="8" customWidth="1"/>
    <col min="6911" max="6915" width="11" style="8"/>
    <col min="6916" max="6916" width="2.5" style="8" customWidth="1"/>
    <col min="6917" max="6919" width="11" style="8"/>
    <col min="6920" max="6920" width="2.8984375" style="8" customWidth="1"/>
    <col min="6921" max="7157" width="11" style="8"/>
    <col min="7158" max="7158" width="10.19921875" style="8" customWidth="1"/>
    <col min="7159" max="7160" width="5.69921875" style="8" customWidth="1"/>
    <col min="7161" max="7161" width="1.5" style="8" customWidth="1"/>
    <col min="7162" max="7163" width="6.3984375" style="8" customWidth="1"/>
    <col min="7164" max="7164" width="1.5" style="8" customWidth="1"/>
    <col min="7165" max="7166" width="6" style="8" customWidth="1"/>
    <col min="7167" max="7171" width="11" style="8"/>
    <col min="7172" max="7172" width="2.5" style="8" customWidth="1"/>
    <col min="7173" max="7175" width="11" style="8"/>
    <col min="7176" max="7176" width="2.8984375" style="8" customWidth="1"/>
    <col min="7177" max="7413" width="11" style="8"/>
    <col min="7414" max="7414" width="10.19921875" style="8" customWidth="1"/>
    <col min="7415" max="7416" width="5.69921875" style="8" customWidth="1"/>
    <col min="7417" max="7417" width="1.5" style="8" customWidth="1"/>
    <col min="7418" max="7419" width="6.3984375" style="8" customWidth="1"/>
    <col min="7420" max="7420" width="1.5" style="8" customWidth="1"/>
    <col min="7421" max="7422" width="6" style="8" customWidth="1"/>
    <col min="7423" max="7427" width="11" style="8"/>
    <col min="7428" max="7428" width="2.5" style="8" customWidth="1"/>
    <col min="7429" max="7431" width="11" style="8"/>
    <col min="7432" max="7432" width="2.8984375" style="8" customWidth="1"/>
    <col min="7433" max="7669" width="11" style="8"/>
    <col min="7670" max="7670" width="10.19921875" style="8" customWidth="1"/>
    <col min="7671" max="7672" width="5.69921875" style="8" customWidth="1"/>
    <col min="7673" max="7673" width="1.5" style="8" customWidth="1"/>
    <col min="7674" max="7675" width="6.3984375" style="8" customWidth="1"/>
    <col min="7676" max="7676" width="1.5" style="8" customWidth="1"/>
    <col min="7677" max="7678" width="6" style="8" customWidth="1"/>
    <col min="7679" max="7683" width="11" style="8"/>
    <col min="7684" max="7684" width="2.5" style="8" customWidth="1"/>
    <col min="7685" max="7687" width="11" style="8"/>
    <col min="7688" max="7688" width="2.8984375" style="8" customWidth="1"/>
    <col min="7689" max="7925" width="11" style="8"/>
    <col min="7926" max="7926" width="10.19921875" style="8" customWidth="1"/>
    <col min="7927" max="7928" width="5.69921875" style="8" customWidth="1"/>
    <col min="7929" max="7929" width="1.5" style="8" customWidth="1"/>
    <col min="7930" max="7931" width="6.3984375" style="8" customWidth="1"/>
    <col min="7932" max="7932" width="1.5" style="8" customWidth="1"/>
    <col min="7933" max="7934" width="6" style="8" customWidth="1"/>
    <col min="7935" max="7939" width="11" style="8"/>
    <col min="7940" max="7940" width="2.5" style="8" customWidth="1"/>
    <col min="7941" max="7943" width="11" style="8"/>
    <col min="7944" max="7944" width="2.8984375" style="8" customWidth="1"/>
    <col min="7945" max="8181" width="11" style="8"/>
    <col min="8182" max="8182" width="10.19921875" style="8" customWidth="1"/>
    <col min="8183" max="8184" width="5.69921875" style="8" customWidth="1"/>
    <col min="8185" max="8185" width="1.5" style="8" customWidth="1"/>
    <col min="8186" max="8187" width="6.3984375" style="8" customWidth="1"/>
    <col min="8188" max="8188" width="1.5" style="8" customWidth="1"/>
    <col min="8189" max="8190" width="6" style="8" customWidth="1"/>
    <col min="8191" max="8195" width="11" style="8"/>
    <col min="8196" max="8196" width="2.5" style="8" customWidth="1"/>
    <col min="8197" max="8199" width="11" style="8"/>
    <col min="8200" max="8200" width="2.8984375" style="8" customWidth="1"/>
    <col min="8201" max="8437" width="11" style="8"/>
    <col min="8438" max="8438" width="10.19921875" style="8" customWidth="1"/>
    <col min="8439" max="8440" width="5.69921875" style="8" customWidth="1"/>
    <col min="8441" max="8441" width="1.5" style="8" customWidth="1"/>
    <col min="8442" max="8443" width="6.3984375" style="8" customWidth="1"/>
    <col min="8444" max="8444" width="1.5" style="8" customWidth="1"/>
    <col min="8445" max="8446" width="6" style="8" customWidth="1"/>
    <col min="8447" max="8451" width="11" style="8"/>
    <col min="8452" max="8452" width="2.5" style="8" customWidth="1"/>
    <col min="8453" max="8455" width="11" style="8"/>
    <col min="8456" max="8456" width="2.8984375" style="8" customWidth="1"/>
    <col min="8457" max="8693" width="11" style="8"/>
    <col min="8694" max="8694" width="10.19921875" style="8" customWidth="1"/>
    <col min="8695" max="8696" width="5.69921875" style="8" customWidth="1"/>
    <col min="8697" max="8697" width="1.5" style="8" customWidth="1"/>
    <col min="8698" max="8699" width="6.3984375" style="8" customWidth="1"/>
    <col min="8700" max="8700" width="1.5" style="8" customWidth="1"/>
    <col min="8701" max="8702" width="6" style="8" customWidth="1"/>
    <col min="8703" max="8707" width="11" style="8"/>
    <col min="8708" max="8708" width="2.5" style="8" customWidth="1"/>
    <col min="8709" max="8711" width="11" style="8"/>
    <col min="8712" max="8712" width="2.8984375" style="8" customWidth="1"/>
    <col min="8713" max="8949" width="11" style="8"/>
    <col min="8950" max="8950" width="10.19921875" style="8" customWidth="1"/>
    <col min="8951" max="8952" width="5.69921875" style="8" customWidth="1"/>
    <col min="8953" max="8953" width="1.5" style="8" customWidth="1"/>
    <col min="8954" max="8955" width="6.3984375" style="8" customWidth="1"/>
    <col min="8956" max="8956" width="1.5" style="8" customWidth="1"/>
    <col min="8957" max="8958" width="6" style="8" customWidth="1"/>
    <col min="8959" max="8963" width="11" style="8"/>
    <col min="8964" max="8964" width="2.5" style="8" customWidth="1"/>
    <col min="8965" max="8967" width="11" style="8"/>
    <col min="8968" max="8968" width="2.8984375" style="8" customWidth="1"/>
    <col min="8969" max="9205" width="11" style="8"/>
    <col min="9206" max="9206" width="10.19921875" style="8" customWidth="1"/>
    <col min="9207" max="9208" width="5.69921875" style="8" customWidth="1"/>
    <col min="9209" max="9209" width="1.5" style="8" customWidth="1"/>
    <col min="9210" max="9211" width="6.3984375" style="8" customWidth="1"/>
    <col min="9212" max="9212" width="1.5" style="8" customWidth="1"/>
    <col min="9213" max="9214" width="6" style="8" customWidth="1"/>
    <col min="9215" max="9219" width="11" style="8"/>
    <col min="9220" max="9220" width="2.5" style="8" customWidth="1"/>
    <col min="9221" max="9223" width="11" style="8"/>
    <col min="9224" max="9224" width="2.8984375" style="8" customWidth="1"/>
    <col min="9225" max="9461" width="11" style="8"/>
    <col min="9462" max="9462" width="10.19921875" style="8" customWidth="1"/>
    <col min="9463" max="9464" width="5.69921875" style="8" customWidth="1"/>
    <col min="9465" max="9465" width="1.5" style="8" customWidth="1"/>
    <col min="9466" max="9467" width="6.3984375" style="8" customWidth="1"/>
    <col min="9468" max="9468" width="1.5" style="8" customWidth="1"/>
    <col min="9469" max="9470" width="6" style="8" customWidth="1"/>
    <col min="9471" max="9475" width="11" style="8"/>
    <col min="9476" max="9476" width="2.5" style="8" customWidth="1"/>
    <col min="9477" max="9479" width="11" style="8"/>
    <col min="9480" max="9480" width="2.8984375" style="8" customWidth="1"/>
    <col min="9481" max="9717" width="11" style="8"/>
    <col min="9718" max="9718" width="10.19921875" style="8" customWidth="1"/>
    <col min="9719" max="9720" width="5.69921875" style="8" customWidth="1"/>
    <col min="9721" max="9721" width="1.5" style="8" customWidth="1"/>
    <col min="9722" max="9723" width="6.3984375" style="8" customWidth="1"/>
    <col min="9724" max="9724" width="1.5" style="8" customWidth="1"/>
    <col min="9725" max="9726" width="6" style="8" customWidth="1"/>
    <col min="9727" max="9731" width="11" style="8"/>
    <col min="9732" max="9732" width="2.5" style="8" customWidth="1"/>
    <col min="9733" max="9735" width="11" style="8"/>
    <col min="9736" max="9736" width="2.8984375" style="8" customWidth="1"/>
    <col min="9737" max="9973" width="11" style="8"/>
    <col min="9974" max="9974" width="10.19921875" style="8" customWidth="1"/>
    <col min="9975" max="9976" width="5.69921875" style="8" customWidth="1"/>
    <col min="9977" max="9977" width="1.5" style="8" customWidth="1"/>
    <col min="9978" max="9979" width="6.3984375" style="8" customWidth="1"/>
    <col min="9980" max="9980" width="1.5" style="8" customWidth="1"/>
    <col min="9981" max="9982" width="6" style="8" customWidth="1"/>
    <col min="9983" max="9987" width="11" style="8"/>
    <col min="9988" max="9988" width="2.5" style="8" customWidth="1"/>
    <col min="9989" max="9991" width="11" style="8"/>
    <col min="9992" max="9992" width="2.8984375" style="8" customWidth="1"/>
    <col min="9993" max="10229" width="11" style="8"/>
    <col min="10230" max="10230" width="10.19921875" style="8" customWidth="1"/>
    <col min="10231" max="10232" width="5.69921875" style="8" customWidth="1"/>
    <col min="10233" max="10233" width="1.5" style="8" customWidth="1"/>
    <col min="10234" max="10235" width="6.3984375" style="8" customWidth="1"/>
    <col min="10236" max="10236" width="1.5" style="8" customWidth="1"/>
    <col min="10237" max="10238" width="6" style="8" customWidth="1"/>
    <col min="10239" max="10243" width="11" style="8"/>
    <col min="10244" max="10244" width="2.5" style="8" customWidth="1"/>
    <col min="10245" max="10247" width="11" style="8"/>
    <col min="10248" max="10248" width="2.8984375" style="8" customWidth="1"/>
    <col min="10249" max="10485" width="11" style="8"/>
    <col min="10486" max="10486" width="10.19921875" style="8" customWidth="1"/>
    <col min="10487" max="10488" width="5.69921875" style="8" customWidth="1"/>
    <col min="10489" max="10489" width="1.5" style="8" customWidth="1"/>
    <col min="10490" max="10491" width="6.3984375" style="8" customWidth="1"/>
    <col min="10492" max="10492" width="1.5" style="8" customWidth="1"/>
    <col min="10493" max="10494" width="6" style="8" customWidth="1"/>
    <col min="10495" max="10499" width="11" style="8"/>
    <col min="10500" max="10500" width="2.5" style="8" customWidth="1"/>
    <col min="10501" max="10503" width="11" style="8"/>
    <col min="10504" max="10504" width="2.8984375" style="8" customWidth="1"/>
    <col min="10505" max="10741" width="11" style="8"/>
    <col min="10742" max="10742" width="10.19921875" style="8" customWidth="1"/>
    <col min="10743" max="10744" width="5.69921875" style="8" customWidth="1"/>
    <col min="10745" max="10745" width="1.5" style="8" customWidth="1"/>
    <col min="10746" max="10747" width="6.3984375" style="8" customWidth="1"/>
    <col min="10748" max="10748" width="1.5" style="8" customWidth="1"/>
    <col min="10749" max="10750" width="6" style="8" customWidth="1"/>
    <col min="10751" max="10755" width="11" style="8"/>
    <col min="10756" max="10756" width="2.5" style="8" customWidth="1"/>
    <col min="10757" max="10759" width="11" style="8"/>
    <col min="10760" max="10760" width="2.8984375" style="8" customWidth="1"/>
    <col min="10761" max="10997" width="11" style="8"/>
    <col min="10998" max="10998" width="10.19921875" style="8" customWidth="1"/>
    <col min="10999" max="11000" width="5.69921875" style="8" customWidth="1"/>
    <col min="11001" max="11001" width="1.5" style="8" customWidth="1"/>
    <col min="11002" max="11003" width="6.3984375" style="8" customWidth="1"/>
    <col min="11004" max="11004" width="1.5" style="8" customWidth="1"/>
    <col min="11005" max="11006" width="6" style="8" customWidth="1"/>
    <col min="11007" max="11011" width="11" style="8"/>
    <col min="11012" max="11012" width="2.5" style="8" customWidth="1"/>
    <col min="11013" max="11015" width="11" style="8"/>
    <col min="11016" max="11016" width="2.8984375" style="8" customWidth="1"/>
    <col min="11017" max="11253" width="11" style="8"/>
    <col min="11254" max="11254" width="10.19921875" style="8" customWidth="1"/>
    <col min="11255" max="11256" width="5.69921875" style="8" customWidth="1"/>
    <col min="11257" max="11257" width="1.5" style="8" customWidth="1"/>
    <col min="11258" max="11259" width="6.3984375" style="8" customWidth="1"/>
    <col min="11260" max="11260" width="1.5" style="8" customWidth="1"/>
    <col min="11261" max="11262" width="6" style="8" customWidth="1"/>
    <col min="11263" max="11267" width="11" style="8"/>
    <col min="11268" max="11268" width="2.5" style="8" customWidth="1"/>
    <col min="11269" max="11271" width="11" style="8"/>
    <col min="11272" max="11272" width="2.8984375" style="8" customWidth="1"/>
    <col min="11273" max="11509" width="11" style="8"/>
    <col min="11510" max="11510" width="10.19921875" style="8" customWidth="1"/>
    <col min="11511" max="11512" width="5.69921875" style="8" customWidth="1"/>
    <col min="11513" max="11513" width="1.5" style="8" customWidth="1"/>
    <col min="11514" max="11515" width="6.3984375" style="8" customWidth="1"/>
    <col min="11516" max="11516" width="1.5" style="8" customWidth="1"/>
    <col min="11517" max="11518" width="6" style="8" customWidth="1"/>
    <col min="11519" max="11523" width="11" style="8"/>
    <col min="11524" max="11524" width="2.5" style="8" customWidth="1"/>
    <col min="11525" max="11527" width="11" style="8"/>
    <col min="11528" max="11528" width="2.8984375" style="8" customWidth="1"/>
    <col min="11529" max="11765" width="11" style="8"/>
    <col min="11766" max="11766" width="10.19921875" style="8" customWidth="1"/>
    <col min="11767" max="11768" width="5.69921875" style="8" customWidth="1"/>
    <col min="11769" max="11769" width="1.5" style="8" customWidth="1"/>
    <col min="11770" max="11771" width="6.3984375" style="8" customWidth="1"/>
    <col min="11772" max="11772" width="1.5" style="8" customWidth="1"/>
    <col min="11773" max="11774" width="6" style="8" customWidth="1"/>
    <col min="11775" max="11779" width="11" style="8"/>
    <col min="11780" max="11780" width="2.5" style="8" customWidth="1"/>
    <col min="11781" max="11783" width="11" style="8"/>
    <col min="11784" max="11784" width="2.8984375" style="8" customWidth="1"/>
    <col min="11785" max="12021" width="11" style="8"/>
    <col min="12022" max="12022" width="10.19921875" style="8" customWidth="1"/>
    <col min="12023" max="12024" width="5.69921875" style="8" customWidth="1"/>
    <col min="12025" max="12025" width="1.5" style="8" customWidth="1"/>
    <col min="12026" max="12027" width="6.3984375" style="8" customWidth="1"/>
    <col min="12028" max="12028" width="1.5" style="8" customWidth="1"/>
    <col min="12029" max="12030" width="6" style="8" customWidth="1"/>
    <col min="12031" max="12035" width="11" style="8"/>
    <col min="12036" max="12036" width="2.5" style="8" customWidth="1"/>
    <col min="12037" max="12039" width="11" style="8"/>
    <col min="12040" max="12040" width="2.8984375" style="8" customWidth="1"/>
    <col min="12041" max="12277" width="11" style="8"/>
    <col min="12278" max="12278" width="10.19921875" style="8" customWidth="1"/>
    <col min="12279" max="12280" width="5.69921875" style="8" customWidth="1"/>
    <col min="12281" max="12281" width="1.5" style="8" customWidth="1"/>
    <col min="12282" max="12283" width="6.3984375" style="8" customWidth="1"/>
    <col min="12284" max="12284" width="1.5" style="8" customWidth="1"/>
    <col min="12285" max="12286" width="6" style="8" customWidth="1"/>
    <col min="12287" max="12291" width="11" style="8"/>
    <col min="12292" max="12292" width="2.5" style="8" customWidth="1"/>
    <col min="12293" max="12295" width="11" style="8"/>
    <col min="12296" max="12296" width="2.8984375" style="8" customWidth="1"/>
    <col min="12297" max="12533" width="11" style="8"/>
    <col min="12534" max="12534" width="10.19921875" style="8" customWidth="1"/>
    <col min="12535" max="12536" width="5.69921875" style="8" customWidth="1"/>
    <col min="12537" max="12537" width="1.5" style="8" customWidth="1"/>
    <col min="12538" max="12539" width="6.3984375" style="8" customWidth="1"/>
    <col min="12540" max="12540" width="1.5" style="8" customWidth="1"/>
    <col min="12541" max="12542" width="6" style="8" customWidth="1"/>
    <col min="12543" max="12547" width="11" style="8"/>
    <col min="12548" max="12548" width="2.5" style="8" customWidth="1"/>
    <col min="12549" max="12551" width="11" style="8"/>
    <col min="12552" max="12552" width="2.8984375" style="8" customWidth="1"/>
    <col min="12553" max="12789" width="11" style="8"/>
    <col min="12790" max="12790" width="10.19921875" style="8" customWidth="1"/>
    <col min="12791" max="12792" width="5.69921875" style="8" customWidth="1"/>
    <col min="12793" max="12793" width="1.5" style="8" customWidth="1"/>
    <col min="12794" max="12795" width="6.3984375" style="8" customWidth="1"/>
    <col min="12796" max="12796" width="1.5" style="8" customWidth="1"/>
    <col min="12797" max="12798" width="6" style="8" customWidth="1"/>
    <col min="12799" max="12803" width="11" style="8"/>
    <col min="12804" max="12804" width="2.5" style="8" customWidth="1"/>
    <col min="12805" max="12807" width="11" style="8"/>
    <col min="12808" max="12808" width="2.8984375" style="8" customWidth="1"/>
    <col min="12809" max="13045" width="11" style="8"/>
    <col min="13046" max="13046" width="10.19921875" style="8" customWidth="1"/>
    <col min="13047" max="13048" width="5.69921875" style="8" customWidth="1"/>
    <col min="13049" max="13049" width="1.5" style="8" customWidth="1"/>
    <col min="13050" max="13051" width="6.3984375" style="8" customWidth="1"/>
    <col min="13052" max="13052" width="1.5" style="8" customWidth="1"/>
    <col min="13053" max="13054" width="6" style="8" customWidth="1"/>
    <col min="13055" max="13059" width="11" style="8"/>
    <col min="13060" max="13060" width="2.5" style="8" customWidth="1"/>
    <col min="13061" max="13063" width="11" style="8"/>
    <col min="13064" max="13064" width="2.8984375" style="8" customWidth="1"/>
    <col min="13065" max="13301" width="11" style="8"/>
    <col min="13302" max="13302" width="10.19921875" style="8" customWidth="1"/>
    <col min="13303" max="13304" width="5.69921875" style="8" customWidth="1"/>
    <col min="13305" max="13305" width="1.5" style="8" customWidth="1"/>
    <col min="13306" max="13307" width="6.3984375" style="8" customWidth="1"/>
    <col min="13308" max="13308" width="1.5" style="8" customWidth="1"/>
    <col min="13309" max="13310" width="6" style="8" customWidth="1"/>
    <col min="13311" max="13315" width="11" style="8"/>
    <col min="13316" max="13316" width="2.5" style="8" customWidth="1"/>
    <col min="13317" max="13319" width="11" style="8"/>
    <col min="13320" max="13320" width="2.8984375" style="8" customWidth="1"/>
    <col min="13321" max="13557" width="11" style="8"/>
    <col min="13558" max="13558" width="10.19921875" style="8" customWidth="1"/>
    <col min="13559" max="13560" width="5.69921875" style="8" customWidth="1"/>
    <col min="13561" max="13561" width="1.5" style="8" customWidth="1"/>
    <col min="13562" max="13563" width="6.3984375" style="8" customWidth="1"/>
    <col min="13564" max="13564" width="1.5" style="8" customWidth="1"/>
    <col min="13565" max="13566" width="6" style="8" customWidth="1"/>
    <col min="13567" max="13571" width="11" style="8"/>
    <col min="13572" max="13572" width="2.5" style="8" customWidth="1"/>
    <col min="13573" max="13575" width="11" style="8"/>
    <col min="13576" max="13576" width="2.8984375" style="8" customWidth="1"/>
    <col min="13577" max="13813" width="11" style="8"/>
    <col min="13814" max="13814" width="10.19921875" style="8" customWidth="1"/>
    <col min="13815" max="13816" width="5.69921875" style="8" customWidth="1"/>
    <col min="13817" max="13817" width="1.5" style="8" customWidth="1"/>
    <col min="13818" max="13819" width="6.3984375" style="8" customWidth="1"/>
    <col min="13820" max="13820" width="1.5" style="8" customWidth="1"/>
    <col min="13821" max="13822" width="6" style="8" customWidth="1"/>
    <col min="13823" max="13827" width="11" style="8"/>
    <col min="13828" max="13828" width="2.5" style="8" customWidth="1"/>
    <col min="13829" max="13831" width="11" style="8"/>
    <col min="13832" max="13832" width="2.8984375" style="8" customWidth="1"/>
    <col min="13833" max="14069" width="11" style="8"/>
    <col min="14070" max="14070" width="10.19921875" style="8" customWidth="1"/>
    <col min="14071" max="14072" width="5.69921875" style="8" customWidth="1"/>
    <col min="14073" max="14073" width="1.5" style="8" customWidth="1"/>
    <col min="14074" max="14075" width="6.3984375" style="8" customWidth="1"/>
    <col min="14076" max="14076" width="1.5" style="8" customWidth="1"/>
    <col min="14077" max="14078" width="6" style="8" customWidth="1"/>
    <col min="14079" max="14083" width="11" style="8"/>
    <col min="14084" max="14084" width="2.5" style="8" customWidth="1"/>
    <col min="14085" max="14087" width="11" style="8"/>
    <col min="14088" max="14088" width="2.8984375" style="8" customWidth="1"/>
    <col min="14089" max="14325" width="11" style="8"/>
    <col min="14326" max="14326" width="10.19921875" style="8" customWidth="1"/>
    <col min="14327" max="14328" width="5.69921875" style="8" customWidth="1"/>
    <col min="14329" max="14329" width="1.5" style="8" customWidth="1"/>
    <col min="14330" max="14331" width="6.3984375" style="8" customWidth="1"/>
    <col min="14332" max="14332" width="1.5" style="8" customWidth="1"/>
    <col min="14333" max="14334" width="6" style="8" customWidth="1"/>
    <col min="14335" max="14339" width="11" style="8"/>
    <col min="14340" max="14340" width="2.5" style="8" customWidth="1"/>
    <col min="14341" max="14343" width="11" style="8"/>
    <col min="14344" max="14344" width="2.8984375" style="8" customWidth="1"/>
    <col min="14345" max="14581" width="11" style="8"/>
    <col min="14582" max="14582" width="10.19921875" style="8" customWidth="1"/>
    <col min="14583" max="14584" width="5.69921875" style="8" customWidth="1"/>
    <col min="14585" max="14585" width="1.5" style="8" customWidth="1"/>
    <col min="14586" max="14587" width="6.3984375" style="8" customWidth="1"/>
    <col min="14588" max="14588" width="1.5" style="8" customWidth="1"/>
    <col min="14589" max="14590" width="6" style="8" customWidth="1"/>
    <col min="14591" max="14595" width="11" style="8"/>
    <col min="14596" max="14596" width="2.5" style="8" customWidth="1"/>
    <col min="14597" max="14599" width="11" style="8"/>
    <col min="14600" max="14600" width="2.8984375" style="8" customWidth="1"/>
    <col min="14601" max="14837" width="11" style="8"/>
    <col min="14838" max="14838" width="10.19921875" style="8" customWidth="1"/>
    <col min="14839" max="14840" width="5.69921875" style="8" customWidth="1"/>
    <col min="14841" max="14841" width="1.5" style="8" customWidth="1"/>
    <col min="14842" max="14843" width="6.3984375" style="8" customWidth="1"/>
    <col min="14844" max="14844" width="1.5" style="8" customWidth="1"/>
    <col min="14845" max="14846" width="6" style="8" customWidth="1"/>
    <col min="14847" max="14851" width="11" style="8"/>
    <col min="14852" max="14852" width="2.5" style="8" customWidth="1"/>
    <col min="14853" max="14855" width="11" style="8"/>
    <col min="14856" max="14856" width="2.8984375" style="8" customWidth="1"/>
    <col min="14857" max="15093" width="11" style="8"/>
    <col min="15094" max="15094" width="10.19921875" style="8" customWidth="1"/>
    <col min="15095" max="15096" width="5.69921875" style="8" customWidth="1"/>
    <col min="15097" max="15097" width="1.5" style="8" customWidth="1"/>
    <col min="15098" max="15099" width="6.3984375" style="8" customWidth="1"/>
    <col min="15100" max="15100" width="1.5" style="8" customWidth="1"/>
    <col min="15101" max="15102" width="6" style="8" customWidth="1"/>
    <col min="15103" max="15107" width="11" style="8"/>
    <col min="15108" max="15108" width="2.5" style="8" customWidth="1"/>
    <col min="15109" max="15111" width="11" style="8"/>
    <col min="15112" max="15112" width="2.8984375" style="8" customWidth="1"/>
    <col min="15113" max="15349" width="11" style="8"/>
    <col min="15350" max="15350" width="10.19921875" style="8" customWidth="1"/>
    <col min="15351" max="15352" width="5.69921875" style="8" customWidth="1"/>
    <col min="15353" max="15353" width="1.5" style="8" customWidth="1"/>
    <col min="15354" max="15355" width="6.3984375" style="8" customWidth="1"/>
    <col min="15356" max="15356" width="1.5" style="8" customWidth="1"/>
    <col min="15357" max="15358" width="6" style="8" customWidth="1"/>
    <col min="15359" max="15363" width="11" style="8"/>
    <col min="15364" max="15364" width="2.5" style="8" customWidth="1"/>
    <col min="15365" max="15367" width="11" style="8"/>
    <col min="15368" max="15368" width="2.8984375" style="8" customWidth="1"/>
    <col min="15369" max="15605" width="11" style="8"/>
    <col min="15606" max="15606" width="10.19921875" style="8" customWidth="1"/>
    <col min="15607" max="15608" width="5.69921875" style="8" customWidth="1"/>
    <col min="15609" max="15609" width="1.5" style="8" customWidth="1"/>
    <col min="15610" max="15611" width="6.3984375" style="8" customWidth="1"/>
    <col min="15612" max="15612" width="1.5" style="8" customWidth="1"/>
    <col min="15613" max="15614" width="6" style="8" customWidth="1"/>
    <col min="15615" max="15619" width="11" style="8"/>
    <col min="15620" max="15620" width="2.5" style="8" customWidth="1"/>
    <col min="15621" max="15623" width="11" style="8"/>
    <col min="15624" max="15624" width="2.8984375" style="8" customWidth="1"/>
    <col min="15625" max="15861" width="11" style="8"/>
    <col min="15862" max="15862" width="10.19921875" style="8" customWidth="1"/>
    <col min="15863" max="15864" width="5.69921875" style="8" customWidth="1"/>
    <col min="15865" max="15865" width="1.5" style="8" customWidth="1"/>
    <col min="15866" max="15867" width="6.3984375" style="8" customWidth="1"/>
    <col min="15868" max="15868" width="1.5" style="8" customWidth="1"/>
    <col min="15869" max="15870" width="6" style="8" customWidth="1"/>
    <col min="15871" max="15875" width="11" style="8"/>
    <col min="15876" max="15876" width="2.5" style="8" customWidth="1"/>
    <col min="15877" max="15879" width="11" style="8"/>
    <col min="15880" max="15880" width="2.8984375" style="8" customWidth="1"/>
    <col min="15881" max="16117" width="11" style="8"/>
    <col min="16118" max="16118" width="10.19921875" style="8" customWidth="1"/>
    <col min="16119" max="16120" width="5.69921875" style="8" customWidth="1"/>
    <col min="16121" max="16121" width="1.5" style="8" customWidth="1"/>
    <col min="16122" max="16123" width="6.3984375" style="8" customWidth="1"/>
    <col min="16124" max="16124" width="1.5" style="8" customWidth="1"/>
    <col min="16125" max="16126" width="6" style="8" customWidth="1"/>
    <col min="16127" max="16131" width="11" style="8"/>
    <col min="16132" max="16132" width="2.5" style="8" customWidth="1"/>
    <col min="16133" max="16135" width="11" style="8"/>
    <col min="16136" max="16136" width="2.8984375" style="8" customWidth="1"/>
    <col min="16137" max="16384" width="11" style="8"/>
  </cols>
  <sheetData>
    <row r="1" spans="1:9" x14ac:dyDescent="0.3">
      <c r="A1" s="101"/>
      <c r="B1" s="101"/>
      <c r="C1" s="101"/>
      <c r="D1" s="101"/>
    </row>
    <row r="2" spans="1:9" x14ac:dyDescent="0.3">
      <c r="A2" s="102" t="s">
        <v>160</v>
      </c>
      <c r="B2" s="103"/>
      <c r="C2" s="103"/>
      <c r="D2" s="103"/>
    </row>
    <row r="3" spans="1:9" x14ac:dyDescent="0.3">
      <c r="A3" s="102"/>
      <c r="B3" s="103"/>
      <c r="C3" s="103"/>
      <c r="D3" s="103"/>
    </row>
    <row r="4" spans="1:9" ht="15" thickBot="1" x14ac:dyDescent="0.35">
      <c r="A4" s="104" t="s">
        <v>61</v>
      </c>
      <c r="B4" s="105"/>
      <c r="C4" s="105"/>
      <c r="D4" s="106" t="s">
        <v>174</v>
      </c>
    </row>
    <row r="6" spans="1:9" s="5" customFormat="1" ht="13.8" x14ac:dyDescent="0.3">
      <c r="A6" s="1" t="s">
        <v>76</v>
      </c>
      <c r="B6" s="1"/>
      <c r="C6" s="2"/>
      <c r="D6" s="3"/>
      <c r="E6" s="4"/>
    </row>
    <row r="7" spans="1:9" s="5" customFormat="1" ht="13.8" x14ac:dyDescent="0.3">
      <c r="A7" s="115" t="s">
        <v>121</v>
      </c>
      <c r="B7" s="1"/>
      <c r="C7" s="2"/>
      <c r="D7" s="3"/>
      <c r="E7" s="4"/>
      <c r="I7" s="6"/>
    </row>
    <row r="8" spans="1:9" ht="8.25" customHeight="1" x14ac:dyDescent="0.3"/>
    <row r="9" spans="1:9" s="12" customFormat="1" ht="27.6" x14ac:dyDescent="0.25">
      <c r="A9" s="9" t="s">
        <v>0</v>
      </c>
      <c r="B9" s="9" t="s">
        <v>1</v>
      </c>
      <c r="C9" s="10" t="s">
        <v>2</v>
      </c>
      <c r="D9" s="11" t="s">
        <v>74</v>
      </c>
    </row>
    <row r="10" spans="1:9" s="13" customFormat="1" x14ac:dyDescent="0.25">
      <c r="A10" s="94" t="s">
        <v>77</v>
      </c>
      <c r="B10" s="95"/>
      <c r="C10" s="95"/>
      <c r="D10" s="95"/>
    </row>
    <row r="11" spans="1:9" s="13" customFormat="1" x14ac:dyDescent="0.25">
      <c r="A11" s="14" t="s">
        <v>3</v>
      </c>
      <c r="B11" s="15" t="s">
        <v>4</v>
      </c>
      <c r="C11" s="16" t="s">
        <v>94</v>
      </c>
      <c r="D11" s="18">
        <v>0.6</v>
      </c>
      <c r="E11" s="18"/>
    </row>
    <row r="12" spans="1:9" s="13" customFormat="1" x14ac:dyDescent="0.25">
      <c r="A12" s="14"/>
      <c r="B12" s="14"/>
      <c r="C12" s="17" t="s">
        <v>95</v>
      </c>
      <c r="D12" s="18">
        <v>0.8</v>
      </c>
    </row>
    <row r="13" spans="1:9" s="13" customFormat="1" ht="13.2" x14ac:dyDescent="0.25">
      <c r="A13" s="19"/>
      <c r="B13" s="20" t="s">
        <v>5</v>
      </c>
      <c r="C13" s="21"/>
      <c r="D13" s="22">
        <v>1.4</v>
      </c>
    </row>
    <row r="14" spans="1:9" s="26" customFormat="1" ht="15" customHeight="1" x14ac:dyDescent="0.25">
      <c r="A14" s="23" t="s">
        <v>6</v>
      </c>
      <c r="B14" s="15" t="s">
        <v>4</v>
      </c>
      <c r="C14" s="24" t="s">
        <v>112</v>
      </c>
      <c r="D14" s="25">
        <v>10</v>
      </c>
      <c r="F14" s="27"/>
    </row>
    <row r="15" spans="1:9" s="26" customFormat="1" ht="15" customHeight="1" x14ac:dyDescent="0.25">
      <c r="A15" s="23"/>
      <c r="B15" s="15"/>
      <c r="C15" s="24" t="s">
        <v>115</v>
      </c>
      <c r="D15" s="25">
        <v>16</v>
      </c>
      <c r="F15" s="27"/>
    </row>
    <row r="16" spans="1:9" s="26" customFormat="1" ht="15" customHeight="1" x14ac:dyDescent="0.25">
      <c r="A16" s="23"/>
      <c r="B16" s="15"/>
      <c r="C16" s="24" t="s">
        <v>79</v>
      </c>
      <c r="D16" s="25">
        <v>8</v>
      </c>
      <c r="F16" s="27"/>
    </row>
    <row r="17" spans="1:9" s="26" customFormat="1" ht="15" customHeight="1" x14ac:dyDescent="0.25">
      <c r="A17" s="23"/>
      <c r="B17" s="15"/>
      <c r="C17" s="24" t="s">
        <v>80</v>
      </c>
      <c r="D17" s="25">
        <v>3</v>
      </c>
      <c r="F17" s="27"/>
    </row>
    <row r="18" spans="1:9" s="26" customFormat="1" ht="15" customHeight="1" x14ac:dyDescent="0.25">
      <c r="A18" s="28"/>
      <c r="B18" s="20" t="s">
        <v>5</v>
      </c>
      <c r="C18" s="29"/>
      <c r="D18" s="30">
        <v>37</v>
      </c>
      <c r="F18" s="27"/>
    </row>
    <row r="19" spans="1:9" s="26" customFormat="1" ht="15" customHeight="1" x14ac:dyDescent="0.25">
      <c r="A19" s="23" t="s">
        <v>8</v>
      </c>
      <c r="B19" s="15" t="s">
        <v>4</v>
      </c>
      <c r="C19" s="24" t="s">
        <v>83</v>
      </c>
      <c r="D19" s="31">
        <v>4</v>
      </c>
      <c r="F19" s="27"/>
    </row>
    <row r="20" spans="1:9" s="26" customFormat="1" ht="15" customHeight="1" x14ac:dyDescent="0.25">
      <c r="A20" s="28"/>
      <c r="B20" s="20" t="s">
        <v>5</v>
      </c>
      <c r="C20" s="29"/>
      <c r="D20" s="30">
        <v>4</v>
      </c>
      <c r="F20" s="27"/>
    </row>
    <row r="21" spans="1:9" s="26" customFormat="1" ht="15" customHeight="1" x14ac:dyDescent="0.25">
      <c r="A21" s="23" t="s">
        <v>9</v>
      </c>
      <c r="B21" s="15" t="s">
        <v>4</v>
      </c>
      <c r="C21" s="32" t="s">
        <v>10</v>
      </c>
      <c r="D21" s="25">
        <v>63</v>
      </c>
      <c r="F21" s="27"/>
    </row>
    <row r="22" spans="1:9" s="26" customFormat="1" ht="15" customHeight="1" x14ac:dyDescent="0.25">
      <c r="A22" s="23"/>
      <c r="C22" s="32" t="s">
        <v>11</v>
      </c>
      <c r="D22" s="25">
        <v>67</v>
      </c>
      <c r="F22" s="27"/>
    </row>
    <row r="23" spans="1:9" s="26" customFormat="1" ht="15" customHeight="1" x14ac:dyDescent="0.25">
      <c r="A23" s="23"/>
      <c r="C23" s="32" t="s">
        <v>122</v>
      </c>
      <c r="D23" s="25">
        <v>5</v>
      </c>
      <c r="F23" s="27"/>
      <c r="I23" s="33"/>
    </row>
    <row r="24" spans="1:9" s="26" customFormat="1" ht="15" customHeight="1" x14ac:dyDescent="0.25">
      <c r="A24" s="23"/>
      <c r="B24" s="15"/>
      <c r="C24" s="24" t="s">
        <v>123</v>
      </c>
      <c r="D24" s="25">
        <v>4</v>
      </c>
      <c r="F24" s="27"/>
    </row>
    <row r="25" spans="1:9" s="26" customFormat="1" ht="15" customHeight="1" x14ac:dyDescent="0.25">
      <c r="A25" s="28"/>
      <c r="B25" s="20" t="s">
        <v>5</v>
      </c>
      <c r="C25" s="34"/>
      <c r="D25" s="30">
        <v>139</v>
      </c>
      <c r="F25" s="27"/>
    </row>
    <row r="26" spans="1:9" s="26" customFormat="1" ht="15" customHeight="1" x14ac:dyDescent="0.25">
      <c r="A26" s="23" t="s">
        <v>12</v>
      </c>
      <c r="B26" s="15" t="s">
        <v>4</v>
      </c>
      <c r="C26" s="32" t="s">
        <v>124</v>
      </c>
      <c r="D26" s="25">
        <v>52</v>
      </c>
      <c r="F26" s="27"/>
    </row>
    <row r="27" spans="1:9" s="26" customFormat="1" ht="15" customHeight="1" x14ac:dyDescent="0.25">
      <c r="A27" s="28"/>
      <c r="B27" s="20" t="s">
        <v>5</v>
      </c>
      <c r="C27" s="34"/>
      <c r="D27" s="35">
        <v>52</v>
      </c>
      <c r="F27" s="27"/>
    </row>
    <row r="28" spans="1:9" s="26" customFormat="1" ht="15" customHeight="1" x14ac:dyDescent="0.25">
      <c r="A28" s="23" t="s">
        <v>13</v>
      </c>
      <c r="B28" s="15" t="s">
        <v>4</v>
      </c>
      <c r="C28" s="16" t="s">
        <v>85</v>
      </c>
      <c r="D28" s="25">
        <v>32.5</v>
      </c>
      <c r="F28" s="27"/>
    </row>
    <row r="29" spans="1:9" s="26" customFormat="1" ht="15" customHeight="1" x14ac:dyDescent="0.25">
      <c r="A29" s="23"/>
      <c r="B29" s="36"/>
      <c r="C29" s="16" t="s">
        <v>86</v>
      </c>
      <c r="D29" s="25">
        <v>30</v>
      </c>
      <c r="F29" s="27"/>
    </row>
    <row r="30" spans="1:9" s="26" customFormat="1" ht="15" customHeight="1" x14ac:dyDescent="0.25">
      <c r="A30" s="23"/>
      <c r="B30" s="36"/>
      <c r="C30" s="16" t="s">
        <v>125</v>
      </c>
      <c r="D30" s="25">
        <v>2</v>
      </c>
      <c r="F30" s="27"/>
    </row>
    <row r="31" spans="1:9" s="26" customFormat="1" ht="15" customHeight="1" x14ac:dyDescent="0.25">
      <c r="A31" s="23"/>
      <c r="B31" s="36"/>
      <c r="C31" s="16" t="s">
        <v>116</v>
      </c>
      <c r="D31" s="25">
        <v>15</v>
      </c>
      <c r="F31" s="27"/>
    </row>
    <row r="32" spans="1:9" s="26" customFormat="1" ht="15" customHeight="1" x14ac:dyDescent="0.25">
      <c r="A32" s="23"/>
      <c r="B32" s="36"/>
      <c r="C32" s="16" t="s">
        <v>117</v>
      </c>
      <c r="D32" s="25">
        <v>7</v>
      </c>
      <c r="F32" s="27"/>
    </row>
    <row r="33" spans="1:6" s="26" customFormat="1" ht="15" customHeight="1" x14ac:dyDescent="0.25">
      <c r="A33" s="23"/>
      <c r="B33" s="36"/>
      <c r="C33" s="16" t="s">
        <v>126</v>
      </c>
      <c r="D33" s="25">
        <v>26</v>
      </c>
      <c r="F33" s="27"/>
    </row>
    <row r="34" spans="1:6" s="26" customFormat="1" ht="15" customHeight="1" x14ac:dyDescent="0.25">
      <c r="A34" s="23"/>
      <c r="B34" s="37" t="s">
        <v>5</v>
      </c>
      <c r="C34" s="32"/>
      <c r="D34" s="31">
        <v>112.5</v>
      </c>
      <c r="F34" s="27"/>
    </row>
    <row r="35" spans="1:6" s="26" customFormat="1" ht="15" customHeight="1" x14ac:dyDescent="0.25">
      <c r="A35" s="37"/>
      <c r="B35" s="15" t="s">
        <v>14</v>
      </c>
      <c r="C35" s="32" t="s">
        <v>88</v>
      </c>
      <c r="D35" s="25">
        <v>12</v>
      </c>
      <c r="F35" s="27"/>
    </row>
    <row r="36" spans="1:6" s="26" customFormat="1" ht="15" customHeight="1" x14ac:dyDescent="0.25">
      <c r="A36" s="37"/>
      <c r="B36" s="37" t="s">
        <v>15</v>
      </c>
      <c r="C36" s="32"/>
      <c r="D36" s="31">
        <v>12</v>
      </c>
      <c r="F36" s="27"/>
    </row>
    <row r="37" spans="1:6" s="26" customFormat="1" ht="15" customHeight="1" x14ac:dyDescent="0.25">
      <c r="A37" s="38"/>
      <c r="B37" s="39" t="s">
        <v>16</v>
      </c>
      <c r="C37" s="39"/>
      <c r="D37" s="110">
        <v>345.9</v>
      </c>
      <c r="F37" s="27"/>
    </row>
    <row r="38" spans="1:6" s="26" customFormat="1" ht="15" customHeight="1" x14ac:dyDescent="0.25">
      <c r="A38" s="40"/>
      <c r="B38" s="41" t="s">
        <v>17</v>
      </c>
      <c r="C38" s="41"/>
      <c r="D38" s="111">
        <v>12</v>
      </c>
      <c r="F38" s="27"/>
    </row>
    <row r="39" spans="1:6" s="43" customFormat="1" ht="15" customHeight="1" x14ac:dyDescent="0.25">
      <c r="A39" s="96" t="s">
        <v>138</v>
      </c>
      <c r="B39" s="97"/>
      <c r="C39" s="97"/>
      <c r="D39" s="97"/>
      <c r="F39" s="44"/>
    </row>
    <row r="40" spans="1:6" s="43" customFormat="1" ht="15" customHeight="1" x14ac:dyDescent="0.25">
      <c r="A40" s="37" t="s">
        <v>19</v>
      </c>
      <c r="B40" s="15" t="s">
        <v>4</v>
      </c>
      <c r="C40" s="32" t="s">
        <v>89</v>
      </c>
      <c r="D40" s="25">
        <v>20</v>
      </c>
      <c r="F40" s="44"/>
    </row>
    <row r="41" spans="1:6" s="26" customFormat="1" ht="15" customHeight="1" x14ac:dyDescent="0.25">
      <c r="A41" s="37"/>
      <c r="B41" s="37" t="s">
        <v>5</v>
      </c>
      <c r="C41" s="32"/>
      <c r="D41" s="31">
        <v>20</v>
      </c>
      <c r="F41" s="27"/>
    </row>
    <row r="42" spans="1:6" s="26" customFormat="1" ht="15" customHeight="1" x14ac:dyDescent="0.25">
      <c r="A42" s="37"/>
      <c r="B42" s="15" t="s">
        <v>14</v>
      </c>
      <c r="C42" s="15" t="s">
        <v>20</v>
      </c>
      <c r="D42" s="25">
        <v>81</v>
      </c>
      <c r="F42" s="27"/>
    </row>
    <row r="43" spans="1:6" s="26" customFormat="1" ht="15" customHeight="1" x14ac:dyDescent="0.25">
      <c r="A43" s="20"/>
      <c r="B43" s="20" t="s">
        <v>15</v>
      </c>
      <c r="C43" s="45"/>
      <c r="D43" s="30">
        <v>81</v>
      </c>
      <c r="F43" s="27"/>
    </row>
    <row r="44" spans="1:6" s="43" customFormat="1" ht="15" customHeight="1" x14ac:dyDescent="0.25">
      <c r="A44" s="37" t="s">
        <v>21</v>
      </c>
      <c r="B44" s="15" t="s">
        <v>4</v>
      </c>
      <c r="C44" s="32" t="s">
        <v>91</v>
      </c>
      <c r="D44" s="25">
        <v>50</v>
      </c>
      <c r="F44" s="44"/>
    </row>
    <row r="45" spans="1:6" s="43" customFormat="1" ht="15" customHeight="1" x14ac:dyDescent="0.25">
      <c r="A45" s="46"/>
      <c r="B45" s="20" t="s">
        <v>5</v>
      </c>
      <c r="C45" s="47"/>
      <c r="D45" s="48">
        <v>50</v>
      </c>
      <c r="F45" s="44"/>
    </row>
    <row r="46" spans="1:6" s="43" customFormat="1" ht="15" customHeight="1" x14ac:dyDescent="0.25">
      <c r="A46" s="38"/>
      <c r="B46" s="39" t="s">
        <v>16</v>
      </c>
      <c r="C46" s="39"/>
      <c r="D46" s="110">
        <f>D41+D45</f>
        <v>70</v>
      </c>
      <c r="F46" s="44"/>
    </row>
    <row r="47" spans="1:6" s="43" customFormat="1" ht="15" customHeight="1" x14ac:dyDescent="0.25">
      <c r="A47" s="40"/>
      <c r="B47" s="41" t="s">
        <v>17</v>
      </c>
      <c r="C47" s="41"/>
      <c r="D47" s="111">
        <f>D43</f>
        <v>81</v>
      </c>
      <c r="F47" s="44"/>
    </row>
    <row r="48" spans="1:6" s="43" customFormat="1" ht="15" customHeight="1" x14ac:dyDescent="0.25">
      <c r="A48" s="96" t="s">
        <v>18</v>
      </c>
      <c r="B48" s="97"/>
      <c r="C48" s="97"/>
      <c r="D48" s="97"/>
      <c r="F48" s="44"/>
    </row>
    <row r="49" spans="1:6" s="43" customFormat="1" ht="15" customHeight="1" x14ac:dyDescent="0.25">
      <c r="A49" s="37" t="s">
        <v>22</v>
      </c>
      <c r="B49" s="15" t="s">
        <v>4</v>
      </c>
      <c r="C49" s="24" t="s">
        <v>92</v>
      </c>
      <c r="D49" s="25">
        <v>10</v>
      </c>
      <c r="F49" s="44"/>
    </row>
    <row r="50" spans="1:6" s="43" customFormat="1" ht="15" customHeight="1" x14ac:dyDescent="0.25">
      <c r="A50" s="36"/>
      <c r="B50" s="36"/>
      <c r="C50" s="24" t="s">
        <v>93</v>
      </c>
      <c r="D50" s="25">
        <v>2</v>
      </c>
      <c r="F50" s="44"/>
    </row>
    <row r="51" spans="1:6" s="43" customFormat="1" ht="15" customHeight="1" x14ac:dyDescent="0.25">
      <c r="A51" s="36"/>
      <c r="B51" s="36"/>
      <c r="C51" s="16" t="s">
        <v>94</v>
      </c>
      <c r="D51" s="25">
        <v>1.4</v>
      </c>
      <c r="F51" s="44"/>
    </row>
    <row r="52" spans="1:6" s="43" customFormat="1" ht="15" customHeight="1" x14ac:dyDescent="0.25">
      <c r="A52" s="36"/>
      <c r="B52" s="36"/>
      <c r="C52" s="24" t="s">
        <v>23</v>
      </c>
      <c r="D52" s="25">
        <v>5</v>
      </c>
      <c r="F52" s="44"/>
    </row>
    <row r="53" spans="1:6" s="43" customFormat="1" ht="15" customHeight="1" x14ac:dyDescent="0.25">
      <c r="A53" s="36"/>
      <c r="B53" s="36"/>
      <c r="C53" s="24" t="s">
        <v>123</v>
      </c>
      <c r="D53" s="25">
        <v>4</v>
      </c>
      <c r="F53" s="44"/>
    </row>
    <row r="54" spans="1:6" s="26" customFormat="1" ht="15" customHeight="1" x14ac:dyDescent="0.25">
      <c r="A54" s="36"/>
      <c r="B54" s="37" t="s">
        <v>5</v>
      </c>
      <c r="C54" s="24"/>
      <c r="D54" s="31">
        <v>22.4</v>
      </c>
      <c r="F54" s="27"/>
    </row>
    <row r="55" spans="1:6" s="26" customFormat="1" ht="15" customHeight="1" x14ac:dyDescent="0.25">
      <c r="A55" s="49" t="s">
        <v>24</v>
      </c>
      <c r="B55" s="50" t="s">
        <v>14</v>
      </c>
      <c r="C55" s="51" t="s">
        <v>25</v>
      </c>
      <c r="D55" s="52">
        <v>16</v>
      </c>
      <c r="F55" s="27"/>
    </row>
    <row r="56" spans="1:6" s="26" customFormat="1" ht="15" customHeight="1" x14ac:dyDescent="0.25">
      <c r="A56" s="37"/>
      <c r="B56" s="53"/>
      <c r="C56" s="32" t="s">
        <v>26</v>
      </c>
      <c r="D56" s="25">
        <v>16</v>
      </c>
      <c r="F56" s="27"/>
    </row>
    <row r="57" spans="1:6" s="26" customFormat="1" ht="15" customHeight="1" x14ac:dyDescent="0.25">
      <c r="A57" s="37"/>
      <c r="C57" s="32" t="s">
        <v>27</v>
      </c>
      <c r="D57" s="25">
        <v>15</v>
      </c>
      <c r="F57" s="27"/>
    </row>
    <row r="58" spans="1:6" s="26" customFormat="1" ht="15" customHeight="1" x14ac:dyDescent="0.25">
      <c r="A58" s="37"/>
      <c r="B58" s="15"/>
      <c r="C58" s="24" t="s">
        <v>28</v>
      </c>
      <c r="D58" s="25">
        <v>16</v>
      </c>
      <c r="F58" s="27"/>
    </row>
    <row r="59" spans="1:6" s="26" customFormat="1" ht="15" customHeight="1" x14ac:dyDescent="0.25">
      <c r="A59" s="37"/>
      <c r="B59" s="37" t="s">
        <v>15</v>
      </c>
      <c r="C59" s="32"/>
      <c r="D59" s="31">
        <v>63</v>
      </c>
      <c r="F59" s="27"/>
    </row>
    <row r="60" spans="1:6" s="43" customFormat="1" ht="15" customHeight="1" x14ac:dyDescent="0.25">
      <c r="A60" s="49" t="s">
        <v>29</v>
      </c>
      <c r="B60" s="50" t="s">
        <v>4</v>
      </c>
      <c r="C60" s="51" t="s">
        <v>30</v>
      </c>
      <c r="D60" s="52">
        <v>44</v>
      </c>
      <c r="F60" s="44"/>
    </row>
    <row r="61" spans="1:6" s="54" customFormat="1" ht="15" customHeight="1" x14ac:dyDescent="0.25">
      <c r="A61" s="46"/>
      <c r="B61" s="20" t="s">
        <v>5</v>
      </c>
      <c r="C61" s="47"/>
      <c r="D61" s="48">
        <v>44</v>
      </c>
      <c r="F61" s="55"/>
    </row>
    <row r="62" spans="1:6" s="59" customFormat="1" ht="15" customHeight="1" x14ac:dyDescent="0.25">
      <c r="A62" s="56" t="s">
        <v>31</v>
      </c>
      <c r="B62" s="15" t="s">
        <v>4</v>
      </c>
      <c r="C62" s="57" t="s">
        <v>118</v>
      </c>
      <c r="D62" s="58">
        <v>10</v>
      </c>
      <c r="F62" s="60"/>
    </row>
    <row r="63" spans="1:6" s="54" customFormat="1" ht="15" customHeight="1" x14ac:dyDescent="0.25">
      <c r="A63" s="61"/>
      <c r="B63" s="37" t="s">
        <v>5</v>
      </c>
      <c r="C63" s="62"/>
      <c r="D63" s="63">
        <v>10</v>
      </c>
      <c r="F63" s="64"/>
    </row>
    <row r="64" spans="1:6" s="54" customFormat="1" ht="15" customHeight="1" x14ac:dyDescent="0.25">
      <c r="A64" s="65" t="s">
        <v>32</v>
      </c>
      <c r="B64" s="50" t="s">
        <v>4</v>
      </c>
      <c r="C64" s="66" t="s">
        <v>92</v>
      </c>
      <c r="D64" s="67">
        <v>4</v>
      </c>
      <c r="F64" s="64"/>
    </row>
    <row r="65" spans="1:6" s="54" customFormat="1" ht="15" customHeight="1" x14ac:dyDescent="0.25">
      <c r="A65" s="56"/>
      <c r="B65" s="15"/>
      <c r="C65" s="32" t="s">
        <v>98</v>
      </c>
      <c r="D65" s="68">
        <v>29</v>
      </c>
      <c r="F65" s="64"/>
    </row>
    <row r="66" spans="1:6" s="54" customFormat="1" ht="15" customHeight="1" x14ac:dyDescent="0.25">
      <c r="A66" s="56"/>
      <c r="B66" s="15"/>
      <c r="C66" s="32" t="s">
        <v>127</v>
      </c>
      <c r="D66" s="68">
        <v>13</v>
      </c>
      <c r="F66" s="64"/>
    </row>
    <row r="67" spans="1:6" s="54" customFormat="1" ht="15" customHeight="1" x14ac:dyDescent="0.25">
      <c r="A67" s="69"/>
      <c r="B67" s="20" t="s">
        <v>5</v>
      </c>
      <c r="C67" s="70"/>
      <c r="D67" s="71">
        <v>46</v>
      </c>
      <c r="F67" s="64"/>
    </row>
    <row r="68" spans="1:6" s="54" customFormat="1" ht="15" customHeight="1" x14ac:dyDescent="0.25">
      <c r="A68" s="56" t="s">
        <v>33</v>
      </c>
      <c r="B68" s="15" t="s">
        <v>4</v>
      </c>
      <c r="C68" s="24" t="s">
        <v>79</v>
      </c>
      <c r="D68" s="68">
        <v>3</v>
      </c>
      <c r="F68" s="27"/>
    </row>
    <row r="69" spans="1:6" s="54" customFormat="1" ht="15" customHeight="1" x14ac:dyDescent="0.25">
      <c r="A69" s="56"/>
      <c r="B69" s="72"/>
      <c r="C69" s="24" t="s">
        <v>80</v>
      </c>
      <c r="D69" s="68">
        <v>5</v>
      </c>
      <c r="F69" s="27"/>
    </row>
    <row r="70" spans="1:6" s="54" customFormat="1" ht="15" customHeight="1" x14ac:dyDescent="0.25">
      <c r="A70" s="69"/>
      <c r="B70" s="20" t="s">
        <v>5</v>
      </c>
      <c r="C70" s="70"/>
      <c r="D70" s="73">
        <v>8</v>
      </c>
      <c r="F70" s="27"/>
    </row>
    <row r="71" spans="1:6" s="59" customFormat="1" ht="15" customHeight="1" x14ac:dyDescent="0.25">
      <c r="A71" s="54"/>
      <c r="B71" s="39" t="s">
        <v>16</v>
      </c>
      <c r="C71" s="39"/>
      <c r="D71" s="112">
        <f>D54+D61+D63+D67+D70</f>
        <v>130.4</v>
      </c>
      <c r="F71" s="44"/>
    </row>
    <row r="72" spans="1:6" s="59" customFormat="1" ht="15" customHeight="1" x14ac:dyDescent="0.25">
      <c r="A72" s="74"/>
      <c r="B72" s="41" t="s">
        <v>17</v>
      </c>
      <c r="C72" s="41"/>
      <c r="D72" s="111">
        <f>D59</f>
        <v>63</v>
      </c>
      <c r="E72" s="75"/>
      <c r="F72" s="44"/>
    </row>
    <row r="73" spans="1:6" s="59" customFormat="1" ht="15" customHeight="1" x14ac:dyDescent="0.25">
      <c r="A73" s="98" t="s">
        <v>34</v>
      </c>
      <c r="B73" s="99"/>
      <c r="C73" s="99"/>
      <c r="D73" s="100"/>
      <c r="E73" s="75"/>
      <c r="F73" s="44"/>
    </row>
    <row r="74" spans="1:6" s="54" customFormat="1" ht="15" customHeight="1" x14ac:dyDescent="0.25">
      <c r="B74" s="15" t="s">
        <v>4</v>
      </c>
      <c r="C74" s="32" t="s">
        <v>35</v>
      </c>
      <c r="D74" s="76">
        <v>12</v>
      </c>
      <c r="F74" s="27"/>
    </row>
    <row r="75" spans="1:6" s="54" customFormat="1" ht="15" customHeight="1" x14ac:dyDescent="0.25">
      <c r="A75" s="56"/>
      <c r="B75" s="15"/>
      <c r="C75" s="32" t="s">
        <v>23</v>
      </c>
      <c r="D75" s="76">
        <v>25</v>
      </c>
      <c r="F75" s="27"/>
    </row>
    <row r="76" spans="1:6" s="54" customFormat="1" ht="15" customHeight="1" x14ac:dyDescent="0.25">
      <c r="A76" s="56"/>
      <c r="B76" s="15"/>
      <c r="C76" s="32" t="s">
        <v>36</v>
      </c>
      <c r="D76" s="76">
        <v>25</v>
      </c>
      <c r="F76" s="27"/>
    </row>
    <row r="77" spans="1:6" s="54" customFormat="1" ht="15" customHeight="1" x14ac:dyDescent="0.25">
      <c r="A77" s="56"/>
      <c r="B77" s="15"/>
      <c r="C77" s="32" t="s">
        <v>37</v>
      </c>
      <c r="D77" s="76">
        <v>88</v>
      </c>
      <c r="F77" s="27"/>
    </row>
    <row r="78" spans="1:6" s="54" customFormat="1" ht="15" customHeight="1" x14ac:dyDescent="0.25">
      <c r="A78" s="56"/>
      <c r="B78" s="37" t="s">
        <v>5</v>
      </c>
      <c r="C78" s="32"/>
      <c r="D78" s="77">
        <v>150</v>
      </c>
      <c r="F78" s="27"/>
    </row>
    <row r="79" spans="1:6" s="54" customFormat="1" ht="15" customHeight="1" x14ac:dyDescent="0.25">
      <c r="A79" s="56"/>
      <c r="B79" s="15" t="s">
        <v>14</v>
      </c>
      <c r="C79" s="32" t="s">
        <v>38</v>
      </c>
      <c r="D79" s="76">
        <v>16</v>
      </c>
      <c r="F79" s="27"/>
    </row>
    <row r="80" spans="1:6" s="54" customFormat="1" ht="15" customHeight="1" x14ac:dyDescent="0.25">
      <c r="A80" s="78"/>
      <c r="B80" s="15"/>
      <c r="C80" s="32" t="s">
        <v>100</v>
      </c>
      <c r="D80" s="76">
        <v>9.5</v>
      </c>
      <c r="F80" s="27"/>
    </row>
    <row r="81" spans="1:6" s="54" customFormat="1" ht="15" customHeight="1" x14ac:dyDescent="0.25">
      <c r="A81" s="78"/>
      <c r="B81" s="15"/>
      <c r="C81" s="32" t="s">
        <v>101</v>
      </c>
      <c r="D81" s="76">
        <v>8.5</v>
      </c>
      <c r="F81" s="27"/>
    </row>
    <row r="82" spans="1:6" s="54" customFormat="1" ht="15" customHeight="1" x14ac:dyDescent="0.25">
      <c r="A82" s="78"/>
      <c r="B82" s="15"/>
      <c r="C82" s="32" t="s">
        <v>39</v>
      </c>
      <c r="D82" s="76">
        <v>30</v>
      </c>
      <c r="F82" s="27"/>
    </row>
    <row r="83" spans="1:6" s="54" customFormat="1" ht="15" customHeight="1" x14ac:dyDescent="0.25">
      <c r="A83" s="78"/>
      <c r="B83" s="15"/>
      <c r="C83" s="32" t="s">
        <v>40</v>
      </c>
      <c r="D83" s="76">
        <v>17</v>
      </c>
      <c r="F83" s="27"/>
    </row>
    <row r="84" spans="1:6" s="54" customFormat="1" ht="15" customHeight="1" x14ac:dyDescent="0.25">
      <c r="A84" s="78"/>
      <c r="B84" s="15"/>
      <c r="C84" s="32" t="s">
        <v>102</v>
      </c>
      <c r="D84" s="76">
        <v>15.5</v>
      </c>
      <c r="F84" s="27"/>
    </row>
    <row r="85" spans="1:6" s="54" customFormat="1" ht="15" customHeight="1" x14ac:dyDescent="0.25">
      <c r="A85" s="78"/>
      <c r="B85" s="15"/>
      <c r="C85" s="32" t="s">
        <v>41</v>
      </c>
      <c r="D85" s="76">
        <v>17</v>
      </c>
      <c r="F85" s="27"/>
    </row>
    <row r="86" spans="1:6" s="54" customFormat="1" ht="15" customHeight="1" x14ac:dyDescent="0.25">
      <c r="A86" s="78"/>
      <c r="B86" s="15"/>
      <c r="C86" s="32" t="s">
        <v>42</v>
      </c>
      <c r="D86" s="76">
        <v>12</v>
      </c>
      <c r="F86" s="27"/>
    </row>
    <row r="87" spans="1:6" s="54" customFormat="1" ht="15" customHeight="1" x14ac:dyDescent="0.25">
      <c r="A87" s="78"/>
      <c r="B87" s="15"/>
      <c r="C87" s="32" t="s">
        <v>43</v>
      </c>
      <c r="D87" s="76">
        <v>14</v>
      </c>
      <c r="F87" s="27"/>
    </row>
    <row r="88" spans="1:6" s="54" customFormat="1" ht="15" customHeight="1" x14ac:dyDescent="0.25">
      <c r="A88" s="78"/>
      <c r="B88" s="15"/>
      <c r="C88" s="32" t="s">
        <v>44</v>
      </c>
      <c r="D88" s="76">
        <v>4</v>
      </c>
      <c r="F88" s="27"/>
    </row>
    <row r="89" spans="1:6" s="54" customFormat="1" ht="15" customHeight="1" x14ac:dyDescent="0.25">
      <c r="A89" s="78"/>
      <c r="B89" s="15"/>
      <c r="C89" s="32" t="s">
        <v>45</v>
      </c>
      <c r="D89" s="76">
        <v>15</v>
      </c>
      <c r="F89" s="27"/>
    </row>
    <row r="90" spans="1:6" s="54" customFormat="1" ht="15" customHeight="1" x14ac:dyDescent="0.25">
      <c r="A90" s="78"/>
      <c r="B90" s="15"/>
      <c r="C90" s="32" t="s">
        <v>46</v>
      </c>
      <c r="D90" s="76">
        <v>10</v>
      </c>
      <c r="F90" s="27"/>
    </row>
    <row r="91" spans="1:6" s="54" customFormat="1" ht="15" customHeight="1" x14ac:dyDescent="0.25">
      <c r="A91" s="78"/>
      <c r="B91" s="15"/>
      <c r="C91" s="32" t="s">
        <v>47</v>
      </c>
      <c r="D91" s="76">
        <v>22</v>
      </c>
      <c r="F91" s="27"/>
    </row>
    <row r="92" spans="1:6" s="54" customFormat="1" ht="15" customHeight="1" x14ac:dyDescent="0.25">
      <c r="A92" s="78"/>
      <c r="B92" s="15"/>
      <c r="C92" s="32" t="s">
        <v>48</v>
      </c>
      <c r="D92" s="76">
        <v>69</v>
      </c>
      <c r="F92" s="27"/>
    </row>
    <row r="93" spans="1:6" s="54" customFormat="1" ht="15" customHeight="1" x14ac:dyDescent="0.25">
      <c r="A93" s="78"/>
      <c r="B93" s="15"/>
      <c r="C93" s="32" t="s">
        <v>49</v>
      </c>
      <c r="D93" s="76">
        <v>17</v>
      </c>
      <c r="F93" s="27"/>
    </row>
    <row r="94" spans="1:6" s="54" customFormat="1" ht="15" customHeight="1" x14ac:dyDescent="0.25">
      <c r="A94" s="78"/>
      <c r="B94" s="15"/>
      <c r="C94" s="32" t="s">
        <v>50</v>
      </c>
      <c r="D94" s="76">
        <v>17</v>
      </c>
      <c r="F94" s="27"/>
    </row>
    <row r="95" spans="1:6" s="54" customFormat="1" ht="15" customHeight="1" x14ac:dyDescent="0.25">
      <c r="A95" s="78"/>
      <c r="B95" s="15"/>
      <c r="C95" s="32" t="s">
        <v>51</v>
      </c>
      <c r="D95" s="76">
        <v>7</v>
      </c>
      <c r="F95" s="27"/>
    </row>
    <row r="96" spans="1:6" s="54" customFormat="1" ht="15" customHeight="1" x14ac:dyDescent="0.25">
      <c r="A96" s="78"/>
      <c r="B96" s="15"/>
      <c r="C96" s="32" t="s">
        <v>52</v>
      </c>
      <c r="D96" s="76">
        <v>18</v>
      </c>
      <c r="F96" s="27"/>
    </row>
    <row r="97" spans="1:6" s="54" customFormat="1" ht="15" customHeight="1" x14ac:dyDescent="0.25">
      <c r="A97" s="78"/>
      <c r="B97" s="15"/>
      <c r="C97" s="32" t="s">
        <v>53</v>
      </c>
      <c r="D97" s="76">
        <v>15</v>
      </c>
      <c r="F97" s="27"/>
    </row>
    <row r="98" spans="1:6" s="54" customFormat="1" ht="15" customHeight="1" x14ac:dyDescent="0.25">
      <c r="A98" s="78"/>
      <c r="B98" s="15"/>
      <c r="C98" s="32" t="s">
        <v>54</v>
      </c>
      <c r="D98" s="76">
        <v>16</v>
      </c>
      <c r="F98" s="27"/>
    </row>
    <row r="99" spans="1:6" s="54" customFormat="1" ht="15" customHeight="1" x14ac:dyDescent="0.25">
      <c r="A99" s="78"/>
      <c r="B99" s="15"/>
      <c r="C99" s="32" t="s">
        <v>55</v>
      </c>
      <c r="D99" s="76">
        <v>8</v>
      </c>
      <c r="F99" s="27"/>
    </row>
    <row r="100" spans="1:6" s="54" customFormat="1" ht="15" customHeight="1" x14ac:dyDescent="0.25">
      <c r="A100" s="78"/>
      <c r="B100" s="15"/>
      <c r="C100" s="32" t="s">
        <v>56</v>
      </c>
      <c r="D100" s="76">
        <v>22</v>
      </c>
      <c r="F100" s="27"/>
    </row>
    <row r="101" spans="1:6" s="54" customFormat="1" ht="15" customHeight="1" x14ac:dyDescent="0.25">
      <c r="A101" s="78"/>
      <c r="B101" s="15"/>
      <c r="C101" s="32" t="s">
        <v>119</v>
      </c>
      <c r="D101" s="76">
        <v>16</v>
      </c>
      <c r="F101" s="27"/>
    </row>
    <row r="102" spans="1:6" s="54" customFormat="1" ht="15" customHeight="1" x14ac:dyDescent="0.25">
      <c r="A102" s="78"/>
      <c r="B102" s="15"/>
      <c r="C102" s="32" t="s">
        <v>128</v>
      </c>
      <c r="D102" s="76">
        <v>4</v>
      </c>
      <c r="F102" s="27"/>
    </row>
    <row r="103" spans="1:6" s="54" customFormat="1" ht="15" customHeight="1" x14ac:dyDescent="0.25">
      <c r="A103" s="78"/>
      <c r="B103" s="15"/>
      <c r="C103" s="32" t="s">
        <v>57</v>
      </c>
      <c r="D103" s="76">
        <v>17</v>
      </c>
      <c r="F103" s="27"/>
    </row>
    <row r="104" spans="1:6" s="54" customFormat="1" ht="15" customHeight="1" x14ac:dyDescent="0.25">
      <c r="A104" s="78"/>
      <c r="B104" s="15"/>
      <c r="C104" s="32" t="s">
        <v>58</v>
      </c>
      <c r="D104" s="76">
        <v>24</v>
      </c>
      <c r="F104" s="27"/>
    </row>
    <row r="105" spans="1:6" s="54" customFormat="1" ht="15" customHeight="1" x14ac:dyDescent="0.25">
      <c r="A105" s="78"/>
      <c r="B105" s="15"/>
      <c r="C105" s="32" t="s">
        <v>59</v>
      </c>
      <c r="D105" s="76">
        <v>34</v>
      </c>
      <c r="F105" s="27"/>
    </row>
    <row r="106" spans="1:6" s="54" customFormat="1" ht="15" customHeight="1" x14ac:dyDescent="0.25">
      <c r="A106" s="78"/>
      <c r="B106" s="37" t="s">
        <v>15</v>
      </c>
      <c r="C106" s="32"/>
      <c r="D106" s="77">
        <v>474.5</v>
      </c>
      <c r="F106" s="27"/>
    </row>
    <row r="107" spans="1:6" s="59" customFormat="1" ht="15" customHeight="1" x14ac:dyDescent="0.25">
      <c r="A107" s="79"/>
      <c r="B107" s="39" t="s">
        <v>16</v>
      </c>
      <c r="C107" s="39"/>
      <c r="D107" s="110">
        <v>150</v>
      </c>
      <c r="F107" s="44"/>
    </row>
    <row r="108" spans="1:6" s="81" customFormat="1" ht="15" customHeight="1" x14ac:dyDescent="0.25">
      <c r="A108" s="80"/>
      <c r="B108" s="41" t="s">
        <v>17</v>
      </c>
      <c r="C108" s="41"/>
      <c r="D108" s="111">
        <v>474.5</v>
      </c>
    </row>
    <row r="109" spans="1:6" s="83" customFormat="1" ht="15" customHeight="1" x14ac:dyDescent="0.25">
      <c r="A109" s="82" t="s">
        <v>16</v>
      </c>
      <c r="B109" s="42"/>
      <c r="C109" s="42"/>
      <c r="D109" s="113">
        <f>D37+D46+D71+D78</f>
        <v>696.3</v>
      </c>
    </row>
    <row r="110" spans="1:6" s="83" customFormat="1" ht="15" customHeight="1" x14ac:dyDescent="0.25">
      <c r="A110" s="84" t="s">
        <v>17</v>
      </c>
      <c r="B110" s="85"/>
      <c r="C110" s="85"/>
      <c r="D110" s="114">
        <f>D38+D47+D72+D108</f>
        <v>630.5</v>
      </c>
    </row>
    <row r="111" spans="1:6" s="89" customFormat="1" ht="15" customHeight="1" x14ac:dyDescent="0.25">
      <c r="A111" s="90" t="s">
        <v>104</v>
      </c>
      <c r="B111" s="86"/>
      <c r="C111" s="2"/>
      <c r="D111" s="87"/>
      <c r="E111" s="88"/>
    </row>
    <row r="112" spans="1:6" s="89" customFormat="1" ht="15" customHeight="1" x14ac:dyDescent="0.25">
      <c r="A112" s="90" t="s">
        <v>137</v>
      </c>
      <c r="B112" s="86"/>
      <c r="C112" s="2"/>
      <c r="D112" s="87"/>
      <c r="E112" s="88"/>
    </row>
    <row r="113" spans="1:6" s="89" customFormat="1" ht="15" customHeight="1" x14ac:dyDescent="0.25">
      <c r="A113" s="92" t="s">
        <v>103</v>
      </c>
      <c r="B113" s="90"/>
      <c r="C113" s="2"/>
      <c r="D113" s="87"/>
      <c r="E113" s="88"/>
    </row>
    <row r="114" spans="1:6" s="89" customFormat="1" ht="15" customHeight="1" x14ac:dyDescent="0.25">
      <c r="A114" s="91" t="s">
        <v>105</v>
      </c>
      <c r="B114" s="90"/>
      <c r="C114" s="2"/>
      <c r="D114" s="87"/>
      <c r="E114" s="88"/>
    </row>
    <row r="115" spans="1:6" s="93" customFormat="1" ht="15" customHeight="1" x14ac:dyDescent="0.25">
      <c r="A115" s="92" t="s">
        <v>60</v>
      </c>
      <c r="B115" s="92"/>
      <c r="C115" s="2"/>
      <c r="D115" s="87"/>
      <c r="E115" s="88"/>
      <c r="F115" s="89"/>
    </row>
    <row r="116" spans="1:6" ht="15" thickBot="1" x14ac:dyDescent="0.35">
      <c r="A116" s="107"/>
      <c r="B116" s="108"/>
      <c r="C116" s="108"/>
      <c r="D116" s="109"/>
    </row>
  </sheetData>
  <printOptions horizontalCentered="1"/>
  <pageMargins left="0.39370078740157483" right="0.39370078740157483" top="0.39370078740157483" bottom="0.19685039370078741" header="0.51181102362204722" footer="0.51181102362204722"/>
  <pageSetup paperSize="9" scale="85" orientation="portrait" r:id="rId1"/>
  <headerFooter alignWithMargins="0">
    <oddFooter xml:space="preserve">&amp;R&amp;"Arial Narrow,Normal"&amp;8&amp;P/&amp;N
</oddFooter>
  </headerFooter>
  <rowBreaks count="1" manualBreakCount="1">
    <brk id="63"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2:G24"/>
  <sheetViews>
    <sheetView zoomScaleNormal="100" workbookViewId="0">
      <selection activeCell="A2" sqref="A2"/>
    </sheetView>
  </sheetViews>
  <sheetFormatPr baseColWidth="10" defaultColWidth="11" defaultRowHeight="14.4" x14ac:dyDescent="0.3"/>
  <cols>
    <col min="1" max="1" width="11.8984375" style="101" customWidth="1"/>
    <col min="2" max="2" width="14.3984375" style="101" customWidth="1"/>
    <col min="3" max="3" width="16.09765625" style="101" customWidth="1"/>
    <col min="4" max="4" width="14.3984375" style="101" customWidth="1"/>
    <col min="5" max="5" width="22.5" style="101" customWidth="1"/>
    <col min="6" max="7" width="11.19921875" customWidth="1"/>
    <col min="8" max="16384" width="11" style="101"/>
  </cols>
  <sheetData>
    <row r="2" spans="1:5" s="103" customFormat="1" ht="13.8" x14ac:dyDescent="0.3">
      <c r="A2" s="102" t="s">
        <v>160</v>
      </c>
    </row>
    <row r="3" spans="1:5" s="103" customFormat="1" ht="13.8" x14ac:dyDescent="0.3">
      <c r="A3" s="102"/>
    </row>
    <row r="4" spans="1:5" s="103" customFormat="1" ht="15" thickBot="1" x14ac:dyDescent="0.35">
      <c r="A4" s="104" t="s">
        <v>61</v>
      </c>
      <c r="B4" s="105"/>
      <c r="C4" s="105"/>
      <c r="D4" s="105"/>
      <c r="E4" s="106"/>
    </row>
    <row r="5" spans="1:5" s="103" customFormat="1" ht="14.25" customHeight="1" x14ac:dyDescent="0.3">
      <c r="A5" s="119"/>
      <c r="B5" s="119"/>
      <c r="C5" s="119"/>
      <c r="D5" s="119"/>
      <c r="E5" s="119"/>
    </row>
    <row r="6" spans="1:5" customFormat="1" ht="14.25" customHeight="1" x14ac:dyDescent="0.25"/>
    <row r="7" spans="1:5" s="103" customFormat="1" ht="14.25" customHeight="1" x14ac:dyDescent="0.3">
      <c r="A7" s="119"/>
      <c r="B7" s="119"/>
      <c r="C7" s="119"/>
      <c r="D7" s="119"/>
      <c r="E7" s="119"/>
    </row>
    <row r="8" spans="1:5" s="103" customFormat="1" ht="14.25" customHeight="1" x14ac:dyDescent="0.3">
      <c r="A8" s="119"/>
      <c r="B8" s="119"/>
      <c r="C8" s="119"/>
      <c r="D8" s="119"/>
      <c r="E8" s="119"/>
    </row>
    <row r="9" spans="1:5" s="103" customFormat="1" ht="14.25" customHeight="1" x14ac:dyDescent="0.3">
      <c r="A9" s="119"/>
      <c r="B9" s="119"/>
      <c r="C9" s="119"/>
      <c r="D9" s="119"/>
      <c r="E9" s="119"/>
    </row>
    <row r="10" spans="1:5" s="103" customFormat="1" ht="14.25" customHeight="1" x14ac:dyDescent="0.3">
      <c r="A10" s="119"/>
      <c r="B10" s="119"/>
      <c r="C10" s="119"/>
      <c r="D10" s="119"/>
      <c r="E10" s="119"/>
    </row>
    <row r="11" spans="1:5" s="103" customFormat="1" ht="14.25" customHeight="1" x14ac:dyDescent="0.3">
      <c r="A11" s="119"/>
      <c r="B11" s="119"/>
      <c r="C11" s="119"/>
      <c r="D11" s="119"/>
      <c r="E11" s="119"/>
    </row>
    <row r="12" spans="1:5" s="103" customFormat="1" ht="14.25" customHeight="1" x14ac:dyDescent="0.3">
      <c r="A12" s="119"/>
      <c r="B12" s="119"/>
      <c r="C12" s="119"/>
      <c r="D12" s="119"/>
      <c r="E12" s="119"/>
    </row>
    <row r="13" spans="1:5" s="103" customFormat="1" ht="14.25" customHeight="1" x14ac:dyDescent="0.3">
      <c r="A13" s="119"/>
      <c r="B13" s="119"/>
      <c r="C13" s="119"/>
      <c r="D13" s="119"/>
      <c r="E13" s="119"/>
    </row>
    <row r="14" spans="1:5" s="103" customFormat="1" ht="14.25" customHeight="1" x14ac:dyDescent="0.3">
      <c r="A14" s="119"/>
      <c r="B14" s="119"/>
      <c r="C14" s="119"/>
      <c r="D14" s="119"/>
      <c r="E14" s="119"/>
    </row>
    <row r="15" spans="1:5" s="103" customFormat="1" ht="14.25" customHeight="1" x14ac:dyDescent="0.3">
      <c r="A15" s="119"/>
      <c r="B15" s="119"/>
      <c r="C15" s="119"/>
      <c r="D15" s="119"/>
      <c r="E15" s="119"/>
    </row>
    <row r="16" spans="1:5" s="103" customFormat="1" ht="14.25" customHeight="1" x14ac:dyDescent="0.3">
      <c r="A16" s="119"/>
      <c r="B16" s="119"/>
      <c r="C16" s="119"/>
      <c r="D16" s="119"/>
      <c r="E16" s="119"/>
    </row>
    <row r="17" spans="1:5" s="103" customFormat="1" ht="14.25" customHeight="1" x14ac:dyDescent="0.3">
      <c r="A17" s="119"/>
      <c r="B17" s="119"/>
      <c r="C17" s="119"/>
      <c r="D17" s="119"/>
      <c r="E17" s="119"/>
    </row>
    <row r="18" spans="1:5" s="103" customFormat="1" ht="14.25" customHeight="1" x14ac:dyDescent="0.3">
      <c r="A18" s="119"/>
      <c r="B18" s="119"/>
      <c r="C18" s="119"/>
      <c r="D18" s="119"/>
      <c r="E18" s="119"/>
    </row>
    <row r="19" spans="1:5" s="103" customFormat="1" ht="14.25" customHeight="1" x14ac:dyDescent="0.3">
      <c r="A19" s="119"/>
      <c r="B19" s="119"/>
      <c r="C19" s="119"/>
      <c r="D19" s="119"/>
      <c r="E19" s="119"/>
    </row>
    <row r="20" spans="1:5" s="103" customFormat="1" ht="14.25" customHeight="1" x14ac:dyDescent="0.3">
      <c r="A20" s="119"/>
      <c r="B20" s="119"/>
      <c r="C20" s="119"/>
      <c r="D20" s="119"/>
      <c r="E20" s="119"/>
    </row>
    <row r="21" spans="1:5" s="103" customFormat="1" ht="14.25" customHeight="1" x14ac:dyDescent="0.3">
      <c r="A21" s="119"/>
      <c r="B21" s="119"/>
      <c r="C21" s="119"/>
      <c r="D21" s="119"/>
      <c r="E21" s="119"/>
    </row>
    <row r="22" spans="1:5" s="103" customFormat="1" ht="14.25" customHeight="1" x14ac:dyDescent="0.3">
      <c r="A22" s="119"/>
      <c r="B22" s="119"/>
      <c r="C22" s="119"/>
      <c r="D22" s="119"/>
      <c r="E22" s="119"/>
    </row>
    <row r="23" spans="1:5" s="103" customFormat="1" ht="14.25" customHeight="1" x14ac:dyDescent="0.3">
      <c r="A23" s="119"/>
      <c r="B23" s="119"/>
      <c r="C23" s="119"/>
      <c r="D23" s="119"/>
      <c r="E23" s="119"/>
    </row>
    <row r="24" spans="1:5" customFormat="1" ht="15" thickBot="1" x14ac:dyDescent="0.35">
      <c r="A24" s="107"/>
      <c r="B24" s="108"/>
      <c r="C24" s="108"/>
      <c r="D24" s="108"/>
      <c r="E24" s="109"/>
    </row>
  </sheetData>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3"/>
  <sheetViews>
    <sheetView zoomScaleNormal="100" workbookViewId="0">
      <pane ySplit="9" topLeftCell="A43" activePane="bottomLeft" state="frozen"/>
      <selection activeCell="A2" sqref="A2"/>
      <selection pane="bottomLeft" activeCell="D72" sqref="D72"/>
    </sheetView>
  </sheetViews>
  <sheetFormatPr baseColWidth="10" defaultRowHeight="14.4" x14ac:dyDescent="0.3"/>
  <cols>
    <col min="1" max="1" width="19.19921875" style="7" customWidth="1"/>
    <col min="2" max="2" width="20.19921875" style="7" bestFit="1" customWidth="1"/>
    <col min="3" max="3" width="21.5" style="2" bestFit="1" customWidth="1"/>
    <col min="4" max="4" width="18" style="3" customWidth="1"/>
    <col min="5" max="5" width="17" style="4" bestFit="1" customWidth="1"/>
    <col min="6" max="7" width="11.19921875" style="8"/>
    <col min="8" max="8" width="2.8984375" style="8" customWidth="1"/>
    <col min="9" max="245" width="11.19921875" style="8"/>
    <col min="246" max="246" width="10.19921875" style="8" customWidth="1"/>
    <col min="247" max="248" width="5.69921875" style="8" customWidth="1"/>
    <col min="249" max="249" width="1.5" style="8" customWidth="1"/>
    <col min="250" max="251" width="6.3984375" style="8" customWidth="1"/>
    <col min="252" max="252" width="1.5" style="8" customWidth="1"/>
    <col min="253" max="254" width="6" style="8" customWidth="1"/>
    <col min="255" max="259" width="11.19921875" style="8"/>
    <col min="260" max="260" width="2.5" style="8" customWidth="1"/>
    <col min="261" max="263" width="11.19921875" style="8"/>
    <col min="264" max="264" width="2.8984375" style="8" customWidth="1"/>
    <col min="265" max="501" width="11.19921875" style="8"/>
    <col min="502" max="502" width="10.19921875" style="8" customWidth="1"/>
    <col min="503" max="504" width="5.69921875" style="8" customWidth="1"/>
    <col min="505" max="505" width="1.5" style="8" customWidth="1"/>
    <col min="506" max="507" width="6.3984375" style="8" customWidth="1"/>
    <col min="508" max="508" width="1.5" style="8" customWidth="1"/>
    <col min="509" max="510" width="6" style="8" customWidth="1"/>
    <col min="511" max="515" width="11.19921875" style="8"/>
    <col min="516" max="516" width="2.5" style="8" customWidth="1"/>
    <col min="517" max="519" width="11.19921875" style="8"/>
    <col min="520" max="520" width="2.8984375" style="8" customWidth="1"/>
    <col min="521" max="757" width="11.19921875" style="8"/>
    <col min="758" max="758" width="10.19921875" style="8" customWidth="1"/>
    <col min="759" max="760" width="5.69921875" style="8" customWidth="1"/>
    <col min="761" max="761" width="1.5" style="8" customWidth="1"/>
    <col min="762" max="763" width="6.3984375" style="8" customWidth="1"/>
    <col min="764" max="764" width="1.5" style="8" customWidth="1"/>
    <col min="765" max="766" width="6" style="8" customWidth="1"/>
    <col min="767" max="771" width="11.19921875" style="8"/>
    <col min="772" max="772" width="2.5" style="8" customWidth="1"/>
    <col min="773" max="775" width="11.19921875" style="8"/>
    <col min="776" max="776" width="2.8984375" style="8" customWidth="1"/>
    <col min="777" max="1013" width="11.19921875" style="8"/>
    <col min="1014" max="1014" width="10.19921875" style="8" customWidth="1"/>
    <col min="1015" max="1016" width="5.69921875" style="8" customWidth="1"/>
    <col min="1017" max="1017" width="1.5" style="8" customWidth="1"/>
    <col min="1018" max="1019" width="6.3984375" style="8" customWidth="1"/>
    <col min="1020" max="1020" width="1.5" style="8" customWidth="1"/>
    <col min="1021" max="1022" width="6" style="8" customWidth="1"/>
    <col min="1023" max="1027" width="11.19921875" style="8"/>
    <col min="1028" max="1028" width="2.5" style="8" customWidth="1"/>
    <col min="1029" max="1031" width="11.19921875" style="8"/>
    <col min="1032" max="1032" width="2.8984375" style="8" customWidth="1"/>
    <col min="1033" max="1269" width="11.19921875" style="8"/>
    <col min="1270" max="1270" width="10.19921875" style="8" customWidth="1"/>
    <col min="1271" max="1272" width="5.69921875" style="8" customWidth="1"/>
    <col min="1273" max="1273" width="1.5" style="8" customWidth="1"/>
    <col min="1274" max="1275" width="6.3984375" style="8" customWidth="1"/>
    <col min="1276" max="1276" width="1.5" style="8" customWidth="1"/>
    <col min="1277" max="1278" width="6" style="8" customWidth="1"/>
    <col min="1279" max="1283" width="11.19921875" style="8"/>
    <col min="1284" max="1284" width="2.5" style="8" customWidth="1"/>
    <col min="1285" max="1287" width="11.19921875" style="8"/>
    <col min="1288" max="1288" width="2.8984375" style="8" customWidth="1"/>
    <col min="1289" max="1525" width="11.19921875" style="8"/>
    <col min="1526" max="1526" width="10.19921875" style="8" customWidth="1"/>
    <col min="1527" max="1528" width="5.69921875" style="8" customWidth="1"/>
    <col min="1529" max="1529" width="1.5" style="8" customWidth="1"/>
    <col min="1530" max="1531" width="6.3984375" style="8" customWidth="1"/>
    <col min="1532" max="1532" width="1.5" style="8" customWidth="1"/>
    <col min="1533" max="1534" width="6" style="8" customWidth="1"/>
    <col min="1535" max="1539" width="11.19921875" style="8"/>
    <col min="1540" max="1540" width="2.5" style="8" customWidth="1"/>
    <col min="1541" max="1543" width="11.19921875" style="8"/>
    <col min="1544" max="1544" width="2.8984375" style="8" customWidth="1"/>
    <col min="1545" max="1781" width="11.19921875" style="8"/>
    <col min="1782" max="1782" width="10.19921875" style="8" customWidth="1"/>
    <col min="1783" max="1784" width="5.69921875" style="8" customWidth="1"/>
    <col min="1785" max="1785" width="1.5" style="8" customWidth="1"/>
    <col min="1786" max="1787" width="6.3984375" style="8" customWidth="1"/>
    <col min="1788" max="1788" width="1.5" style="8" customWidth="1"/>
    <col min="1789" max="1790" width="6" style="8" customWidth="1"/>
    <col min="1791" max="1795" width="11.19921875" style="8"/>
    <col min="1796" max="1796" width="2.5" style="8" customWidth="1"/>
    <col min="1797" max="1799" width="11.19921875" style="8"/>
    <col min="1800" max="1800" width="2.8984375" style="8" customWidth="1"/>
    <col min="1801" max="2037" width="11.19921875" style="8"/>
    <col min="2038" max="2038" width="10.19921875" style="8" customWidth="1"/>
    <col min="2039" max="2040" width="5.69921875" style="8" customWidth="1"/>
    <col min="2041" max="2041" width="1.5" style="8" customWidth="1"/>
    <col min="2042" max="2043" width="6.3984375" style="8" customWidth="1"/>
    <col min="2044" max="2044" width="1.5" style="8" customWidth="1"/>
    <col min="2045" max="2046" width="6" style="8" customWidth="1"/>
    <col min="2047" max="2051" width="11.19921875" style="8"/>
    <col min="2052" max="2052" width="2.5" style="8" customWidth="1"/>
    <col min="2053" max="2055" width="11.19921875" style="8"/>
    <col min="2056" max="2056" width="2.8984375" style="8" customWidth="1"/>
    <col min="2057" max="2293" width="11.19921875" style="8"/>
    <col min="2294" max="2294" width="10.19921875" style="8" customWidth="1"/>
    <col min="2295" max="2296" width="5.69921875" style="8" customWidth="1"/>
    <col min="2297" max="2297" width="1.5" style="8" customWidth="1"/>
    <col min="2298" max="2299" width="6.3984375" style="8" customWidth="1"/>
    <col min="2300" max="2300" width="1.5" style="8" customWidth="1"/>
    <col min="2301" max="2302" width="6" style="8" customWidth="1"/>
    <col min="2303" max="2307" width="11.19921875" style="8"/>
    <col min="2308" max="2308" width="2.5" style="8" customWidth="1"/>
    <col min="2309" max="2311" width="11.19921875" style="8"/>
    <col min="2312" max="2312" width="2.8984375" style="8" customWidth="1"/>
    <col min="2313" max="2549" width="11.19921875" style="8"/>
    <col min="2550" max="2550" width="10.19921875" style="8" customWidth="1"/>
    <col min="2551" max="2552" width="5.69921875" style="8" customWidth="1"/>
    <col min="2553" max="2553" width="1.5" style="8" customWidth="1"/>
    <col min="2554" max="2555" width="6.3984375" style="8" customWidth="1"/>
    <col min="2556" max="2556" width="1.5" style="8" customWidth="1"/>
    <col min="2557" max="2558" width="6" style="8" customWidth="1"/>
    <col min="2559" max="2563" width="11.19921875" style="8"/>
    <col min="2564" max="2564" width="2.5" style="8" customWidth="1"/>
    <col min="2565" max="2567" width="11.19921875" style="8"/>
    <col min="2568" max="2568" width="2.8984375" style="8" customWidth="1"/>
    <col min="2569" max="2805" width="11.19921875" style="8"/>
    <col min="2806" max="2806" width="10.19921875" style="8" customWidth="1"/>
    <col min="2807" max="2808" width="5.69921875" style="8" customWidth="1"/>
    <col min="2809" max="2809" width="1.5" style="8" customWidth="1"/>
    <col min="2810" max="2811" width="6.3984375" style="8" customWidth="1"/>
    <col min="2812" max="2812" width="1.5" style="8" customWidth="1"/>
    <col min="2813" max="2814" width="6" style="8" customWidth="1"/>
    <col min="2815" max="2819" width="11.19921875" style="8"/>
    <col min="2820" max="2820" width="2.5" style="8" customWidth="1"/>
    <col min="2821" max="2823" width="11.19921875" style="8"/>
    <col min="2824" max="2824" width="2.8984375" style="8" customWidth="1"/>
    <col min="2825" max="3061" width="11.19921875" style="8"/>
    <col min="3062" max="3062" width="10.19921875" style="8" customWidth="1"/>
    <col min="3063" max="3064" width="5.69921875" style="8" customWidth="1"/>
    <col min="3065" max="3065" width="1.5" style="8" customWidth="1"/>
    <col min="3066" max="3067" width="6.3984375" style="8" customWidth="1"/>
    <col min="3068" max="3068" width="1.5" style="8" customWidth="1"/>
    <col min="3069" max="3070" width="6" style="8" customWidth="1"/>
    <col min="3071" max="3075" width="11.19921875" style="8"/>
    <col min="3076" max="3076" width="2.5" style="8" customWidth="1"/>
    <col min="3077" max="3079" width="11.19921875" style="8"/>
    <col min="3080" max="3080" width="2.8984375" style="8" customWidth="1"/>
    <col min="3081" max="3317" width="11.19921875" style="8"/>
    <col min="3318" max="3318" width="10.19921875" style="8" customWidth="1"/>
    <col min="3319" max="3320" width="5.69921875" style="8" customWidth="1"/>
    <col min="3321" max="3321" width="1.5" style="8" customWidth="1"/>
    <col min="3322" max="3323" width="6.3984375" style="8" customWidth="1"/>
    <col min="3324" max="3324" width="1.5" style="8" customWidth="1"/>
    <col min="3325" max="3326" width="6" style="8" customWidth="1"/>
    <col min="3327" max="3331" width="11.19921875" style="8"/>
    <col min="3332" max="3332" width="2.5" style="8" customWidth="1"/>
    <col min="3333" max="3335" width="11.19921875" style="8"/>
    <col min="3336" max="3336" width="2.8984375" style="8" customWidth="1"/>
    <col min="3337" max="3573" width="11.19921875" style="8"/>
    <col min="3574" max="3574" width="10.19921875" style="8" customWidth="1"/>
    <col min="3575" max="3576" width="5.69921875" style="8" customWidth="1"/>
    <col min="3577" max="3577" width="1.5" style="8" customWidth="1"/>
    <col min="3578" max="3579" width="6.3984375" style="8" customWidth="1"/>
    <col min="3580" max="3580" width="1.5" style="8" customWidth="1"/>
    <col min="3581" max="3582" width="6" style="8" customWidth="1"/>
    <col min="3583" max="3587" width="11.19921875" style="8"/>
    <col min="3588" max="3588" width="2.5" style="8" customWidth="1"/>
    <col min="3589" max="3591" width="11.19921875" style="8"/>
    <col min="3592" max="3592" width="2.8984375" style="8" customWidth="1"/>
    <col min="3593" max="3829" width="11.19921875" style="8"/>
    <col min="3830" max="3830" width="10.19921875" style="8" customWidth="1"/>
    <col min="3831" max="3832" width="5.69921875" style="8" customWidth="1"/>
    <col min="3833" max="3833" width="1.5" style="8" customWidth="1"/>
    <col min="3834" max="3835" width="6.3984375" style="8" customWidth="1"/>
    <col min="3836" max="3836" width="1.5" style="8" customWidth="1"/>
    <col min="3837" max="3838" width="6" style="8" customWidth="1"/>
    <col min="3839" max="3843" width="11.19921875" style="8"/>
    <col min="3844" max="3844" width="2.5" style="8" customWidth="1"/>
    <col min="3845" max="3847" width="11.19921875" style="8"/>
    <col min="3848" max="3848" width="2.8984375" style="8" customWidth="1"/>
    <col min="3849" max="4085" width="11.19921875" style="8"/>
    <col min="4086" max="4086" width="10.19921875" style="8" customWidth="1"/>
    <col min="4087" max="4088" width="5.69921875" style="8" customWidth="1"/>
    <col min="4089" max="4089" width="1.5" style="8" customWidth="1"/>
    <col min="4090" max="4091" width="6.3984375" style="8" customWidth="1"/>
    <col min="4092" max="4092" width="1.5" style="8" customWidth="1"/>
    <col min="4093" max="4094" width="6" style="8" customWidth="1"/>
    <col min="4095" max="4099" width="11.19921875" style="8"/>
    <col min="4100" max="4100" width="2.5" style="8" customWidth="1"/>
    <col min="4101" max="4103" width="11.19921875" style="8"/>
    <col min="4104" max="4104" width="2.8984375" style="8" customWidth="1"/>
    <col min="4105" max="4341" width="11.19921875" style="8"/>
    <col min="4342" max="4342" width="10.19921875" style="8" customWidth="1"/>
    <col min="4343" max="4344" width="5.69921875" style="8" customWidth="1"/>
    <col min="4345" max="4345" width="1.5" style="8" customWidth="1"/>
    <col min="4346" max="4347" width="6.3984375" style="8" customWidth="1"/>
    <col min="4348" max="4348" width="1.5" style="8" customWidth="1"/>
    <col min="4349" max="4350" width="6" style="8" customWidth="1"/>
    <col min="4351" max="4355" width="11.19921875" style="8"/>
    <col min="4356" max="4356" width="2.5" style="8" customWidth="1"/>
    <col min="4357" max="4359" width="11.19921875" style="8"/>
    <col min="4360" max="4360" width="2.8984375" style="8" customWidth="1"/>
    <col min="4361" max="4597" width="11.19921875" style="8"/>
    <col min="4598" max="4598" width="10.19921875" style="8" customWidth="1"/>
    <col min="4599" max="4600" width="5.69921875" style="8" customWidth="1"/>
    <col min="4601" max="4601" width="1.5" style="8" customWidth="1"/>
    <col min="4602" max="4603" width="6.3984375" style="8" customWidth="1"/>
    <col min="4604" max="4604" width="1.5" style="8" customWidth="1"/>
    <col min="4605" max="4606" width="6" style="8" customWidth="1"/>
    <col min="4607" max="4611" width="11.19921875" style="8"/>
    <col min="4612" max="4612" width="2.5" style="8" customWidth="1"/>
    <col min="4613" max="4615" width="11.19921875" style="8"/>
    <col min="4616" max="4616" width="2.8984375" style="8" customWidth="1"/>
    <col min="4617" max="4853" width="11.19921875" style="8"/>
    <col min="4854" max="4854" width="10.19921875" style="8" customWidth="1"/>
    <col min="4855" max="4856" width="5.69921875" style="8" customWidth="1"/>
    <col min="4857" max="4857" width="1.5" style="8" customWidth="1"/>
    <col min="4858" max="4859" width="6.3984375" style="8" customWidth="1"/>
    <col min="4860" max="4860" width="1.5" style="8" customWidth="1"/>
    <col min="4861" max="4862" width="6" style="8" customWidth="1"/>
    <col min="4863" max="4867" width="11.19921875" style="8"/>
    <col min="4868" max="4868" width="2.5" style="8" customWidth="1"/>
    <col min="4869" max="4871" width="11.19921875" style="8"/>
    <col min="4872" max="4872" width="2.8984375" style="8" customWidth="1"/>
    <col min="4873" max="5109" width="11.19921875" style="8"/>
    <col min="5110" max="5110" width="10.19921875" style="8" customWidth="1"/>
    <col min="5111" max="5112" width="5.69921875" style="8" customWidth="1"/>
    <col min="5113" max="5113" width="1.5" style="8" customWidth="1"/>
    <col min="5114" max="5115" width="6.3984375" style="8" customWidth="1"/>
    <col min="5116" max="5116" width="1.5" style="8" customWidth="1"/>
    <col min="5117" max="5118" width="6" style="8" customWidth="1"/>
    <col min="5119" max="5123" width="11.19921875" style="8"/>
    <col min="5124" max="5124" width="2.5" style="8" customWidth="1"/>
    <col min="5125" max="5127" width="11.19921875" style="8"/>
    <col min="5128" max="5128" width="2.8984375" style="8" customWidth="1"/>
    <col min="5129" max="5365" width="11.19921875" style="8"/>
    <col min="5366" max="5366" width="10.19921875" style="8" customWidth="1"/>
    <col min="5367" max="5368" width="5.69921875" style="8" customWidth="1"/>
    <col min="5369" max="5369" width="1.5" style="8" customWidth="1"/>
    <col min="5370" max="5371" width="6.3984375" style="8" customWidth="1"/>
    <col min="5372" max="5372" width="1.5" style="8" customWidth="1"/>
    <col min="5373" max="5374" width="6" style="8" customWidth="1"/>
    <col min="5375" max="5379" width="11.19921875" style="8"/>
    <col min="5380" max="5380" width="2.5" style="8" customWidth="1"/>
    <col min="5381" max="5383" width="11.19921875" style="8"/>
    <col min="5384" max="5384" width="2.8984375" style="8" customWidth="1"/>
    <col min="5385" max="5621" width="11.19921875" style="8"/>
    <col min="5622" max="5622" width="10.19921875" style="8" customWidth="1"/>
    <col min="5623" max="5624" width="5.69921875" style="8" customWidth="1"/>
    <col min="5625" max="5625" width="1.5" style="8" customWidth="1"/>
    <col min="5626" max="5627" width="6.3984375" style="8" customWidth="1"/>
    <col min="5628" max="5628" width="1.5" style="8" customWidth="1"/>
    <col min="5629" max="5630" width="6" style="8" customWidth="1"/>
    <col min="5631" max="5635" width="11.19921875" style="8"/>
    <col min="5636" max="5636" width="2.5" style="8" customWidth="1"/>
    <col min="5637" max="5639" width="11.19921875" style="8"/>
    <col min="5640" max="5640" width="2.8984375" style="8" customWidth="1"/>
    <col min="5641" max="5877" width="11.19921875" style="8"/>
    <col min="5878" max="5878" width="10.19921875" style="8" customWidth="1"/>
    <col min="5879" max="5880" width="5.69921875" style="8" customWidth="1"/>
    <col min="5881" max="5881" width="1.5" style="8" customWidth="1"/>
    <col min="5882" max="5883" width="6.3984375" style="8" customWidth="1"/>
    <col min="5884" max="5884" width="1.5" style="8" customWidth="1"/>
    <col min="5885" max="5886" width="6" style="8" customWidth="1"/>
    <col min="5887" max="5891" width="11.19921875" style="8"/>
    <col min="5892" max="5892" width="2.5" style="8" customWidth="1"/>
    <col min="5893" max="5895" width="11.19921875" style="8"/>
    <col min="5896" max="5896" width="2.8984375" style="8" customWidth="1"/>
    <col min="5897" max="6133" width="11.19921875" style="8"/>
    <col min="6134" max="6134" width="10.19921875" style="8" customWidth="1"/>
    <col min="6135" max="6136" width="5.69921875" style="8" customWidth="1"/>
    <col min="6137" max="6137" width="1.5" style="8" customWidth="1"/>
    <col min="6138" max="6139" width="6.3984375" style="8" customWidth="1"/>
    <col min="6140" max="6140" width="1.5" style="8" customWidth="1"/>
    <col min="6141" max="6142" width="6" style="8" customWidth="1"/>
    <col min="6143" max="6147" width="11.19921875" style="8"/>
    <col min="6148" max="6148" width="2.5" style="8" customWidth="1"/>
    <col min="6149" max="6151" width="11.19921875" style="8"/>
    <col min="6152" max="6152" width="2.8984375" style="8" customWidth="1"/>
    <col min="6153" max="6389" width="11.19921875" style="8"/>
    <col min="6390" max="6390" width="10.19921875" style="8" customWidth="1"/>
    <col min="6391" max="6392" width="5.69921875" style="8" customWidth="1"/>
    <col min="6393" max="6393" width="1.5" style="8" customWidth="1"/>
    <col min="6394" max="6395" width="6.3984375" style="8" customWidth="1"/>
    <col min="6396" max="6396" width="1.5" style="8" customWidth="1"/>
    <col min="6397" max="6398" width="6" style="8" customWidth="1"/>
    <col min="6399" max="6403" width="11.19921875" style="8"/>
    <col min="6404" max="6404" width="2.5" style="8" customWidth="1"/>
    <col min="6405" max="6407" width="11.19921875" style="8"/>
    <col min="6408" max="6408" width="2.8984375" style="8" customWidth="1"/>
    <col min="6409" max="6645" width="11.19921875" style="8"/>
    <col min="6646" max="6646" width="10.19921875" style="8" customWidth="1"/>
    <col min="6647" max="6648" width="5.69921875" style="8" customWidth="1"/>
    <col min="6649" max="6649" width="1.5" style="8" customWidth="1"/>
    <col min="6650" max="6651" width="6.3984375" style="8" customWidth="1"/>
    <col min="6652" max="6652" width="1.5" style="8" customWidth="1"/>
    <col min="6653" max="6654" width="6" style="8" customWidth="1"/>
    <col min="6655" max="6659" width="11.19921875" style="8"/>
    <col min="6660" max="6660" width="2.5" style="8" customWidth="1"/>
    <col min="6661" max="6663" width="11.19921875" style="8"/>
    <col min="6664" max="6664" width="2.8984375" style="8" customWidth="1"/>
    <col min="6665" max="6901" width="11.19921875" style="8"/>
    <col min="6902" max="6902" width="10.19921875" style="8" customWidth="1"/>
    <col min="6903" max="6904" width="5.69921875" style="8" customWidth="1"/>
    <col min="6905" max="6905" width="1.5" style="8" customWidth="1"/>
    <col min="6906" max="6907" width="6.3984375" style="8" customWidth="1"/>
    <col min="6908" max="6908" width="1.5" style="8" customWidth="1"/>
    <col min="6909" max="6910" width="6" style="8" customWidth="1"/>
    <col min="6911" max="6915" width="11.19921875" style="8"/>
    <col min="6916" max="6916" width="2.5" style="8" customWidth="1"/>
    <col min="6917" max="6919" width="11.19921875" style="8"/>
    <col min="6920" max="6920" width="2.8984375" style="8" customWidth="1"/>
    <col min="6921" max="7157" width="11.19921875" style="8"/>
    <col min="7158" max="7158" width="10.19921875" style="8" customWidth="1"/>
    <col min="7159" max="7160" width="5.69921875" style="8" customWidth="1"/>
    <col min="7161" max="7161" width="1.5" style="8" customWidth="1"/>
    <col min="7162" max="7163" width="6.3984375" style="8" customWidth="1"/>
    <col min="7164" max="7164" width="1.5" style="8" customWidth="1"/>
    <col min="7165" max="7166" width="6" style="8" customWidth="1"/>
    <col min="7167" max="7171" width="11.19921875" style="8"/>
    <col min="7172" max="7172" width="2.5" style="8" customWidth="1"/>
    <col min="7173" max="7175" width="11.19921875" style="8"/>
    <col min="7176" max="7176" width="2.8984375" style="8" customWidth="1"/>
    <col min="7177" max="7413" width="11.19921875" style="8"/>
    <col min="7414" max="7414" width="10.19921875" style="8" customWidth="1"/>
    <col min="7415" max="7416" width="5.69921875" style="8" customWidth="1"/>
    <col min="7417" max="7417" width="1.5" style="8" customWidth="1"/>
    <col min="7418" max="7419" width="6.3984375" style="8" customWidth="1"/>
    <col min="7420" max="7420" width="1.5" style="8" customWidth="1"/>
    <col min="7421" max="7422" width="6" style="8" customWidth="1"/>
    <col min="7423" max="7427" width="11.19921875" style="8"/>
    <col min="7428" max="7428" width="2.5" style="8" customWidth="1"/>
    <col min="7429" max="7431" width="11.19921875" style="8"/>
    <col min="7432" max="7432" width="2.8984375" style="8" customWidth="1"/>
    <col min="7433" max="7669" width="11.19921875" style="8"/>
    <col min="7670" max="7670" width="10.19921875" style="8" customWidth="1"/>
    <col min="7671" max="7672" width="5.69921875" style="8" customWidth="1"/>
    <col min="7673" max="7673" width="1.5" style="8" customWidth="1"/>
    <col min="7674" max="7675" width="6.3984375" style="8" customWidth="1"/>
    <col min="7676" max="7676" width="1.5" style="8" customWidth="1"/>
    <col min="7677" max="7678" width="6" style="8" customWidth="1"/>
    <col min="7679" max="7683" width="11.19921875" style="8"/>
    <col min="7684" max="7684" width="2.5" style="8" customWidth="1"/>
    <col min="7685" max="7687" width="11.19921875" style="8"/>
    <col min="7688" max="7688" width="2.8984375" style="8" customWidth="1"/>
    <col min="7689" max="7925" width="11.19921875" style="8"/>
    <col min="7926" max="7926" width="10.19921875" style="8" customWidth="1"/>
    <col min="7927" max="7928" width="5.69921875" style="8" customWidth="1"/>
    <col min="7929" max="7929" width="1.5" style="8" customWidth="1"/>
    <col min="7930" max="7931" width="6.3984375" style="8" customWidth="1"/>
    <col min="7932" max="7932" width="1.5" style="8" customWidth="1"/>
    <col min="7933" max="7934" width="6" style="8" customWidth="1"/>
    <col min="7935" max="7939" width="11.19921875" style="8"/>
    <col min="7940" max="7940" width="2.5" style="8" customWidth="1"/>
    <col min="7941" max="7943" width="11.19921875" style="8"/>
    <col min="7944" max="7944" width="2.8984375" style="8" customWidth="1"/>
    <col min="7945" max="8181" width="11.19921875" style="8"/>
    <col min="8182" max="8182" width="10.19921875" style="8" customWidth="1"/>
    <col min="8183" max="8184" width="5.69921875" style="8" customWidth="1"/>
    <col min="8185" max="8185" width="1.5" style="8" customWidth="1"/>
    <col min="8186" max="8187" width="6.3984375" style="8" customWidth="1"/>
    <col min="8188" max="8188" width="1.5" style="8" customWidth="1"/>
    <col min="8189" max="8190" width="6" style="8" customWidth="1"/>
    <col min="8191" max="8195" width="11.19921875" style="8"/>
    <col min="8196" max="8196" width="2.5" style="8" customWidth="1"/>
    <col min="8197" max="8199" width="11.19921875" style="8"/>
    <col min="8200" max="8200" width="2.8984375" style="8" customWidth="1"/>
    <col min="8201" max="8437" width="11.19921875" style="8"/>
    <col min="8438" max="8438" width="10.19921875" style="8" customWidth="1"/>
    <col min="8439" max="8440" width="5.69921875" style="8" customWidth="1"/>
    <col min="8441" max="8441" width="1.5" style="8" customWidth="1"/>
    <col min="8442" max="8443" width="6.3984375" style="8" customWidth="1"/>
    <col min="8444" max="8444" width="1.5" style="8" customWidth="1"/>
    <col min="8445" max="8446" width="6" style="8" customWidth="1"/>
    <col min="8447" max="8451" width="11.19921875" style="8"/>
    <col min="8452" max="8452" width="2.5" style="8" customWidth="1"/>
    <col min="8453" max="8455" width="11.19921875" style="8"/>
    <col min="8456" max="8456" width="2.8984375" style="8" customWidth="1"/>
    <col min="8457" max="8693" width="11.19921875" style="8"/>
    <col min="8694" max="8694" width="10.19921875" style="8" customWidth="1"/>
    <col min="8695" max="8696" width="5.69921875" style="8" customWidth="1"/>
    <col min="8697" max="8697" width="1.5" style="8" customWidth="1"/>
    <col min="8698" max="8699" width="6.3984375" style="8" customWidth="1"/>
    <col min="8700" max="8700" width="1.5" style="8" customWidth="1"/>
    <col min="8701" max="8702" width="6" style="8" customWidth="1"/>
    <col min="8703" max="8707" width="11.19921875" style="8"/>
    <col min="8708" max="8708" width="2.5" style="8" customWidth="1"/>
    <col min="8709" max="8711" width="11.19921875" style="8"/>
    <col min="8712" max="8712" width="2.8984375" style="8" customWidth="1"/>
    <col min="8713" max="8949" width="11.19921875" style="8"/>
    <col min="8950" max="8950" width="10.19921875" style="8" customWidth="1"/>
    <col min="8951" max="8952" width="5.69921875" style="8" customWidth="1"/>
    <col min="8953" max="8953" width="1.5" style="8" customWidth="1"/>
    <col min="8954" max="8955" width="6.3984375" style="8" customWidth="1"/>
    <col min="8956" max="8956" width="1.5" style="8" customWidth="1"/>
    <col min="8957" max="8958" width="6" style="8" customWidth="1"/>
    <col min="8959" max="8963" width="11.19921875" style="8"/>
    <col min="8964" max="8964" width="2.5" style="8" customWidth="1"/>
    <col min="8965" max="8967" width="11.19921875" style="8"/>
    <col min="8968" max="8968" width="2.8984375" style="8" customWidth="1"/>
    <col min="8969" max="9205" width="11.19921875" style="8"/>
    <col min="9206" max="9206" width="10.19921875" style="8" customWidth="1"/>
    <col min="9207" max="9208" width="5.69921875" style="8" customWidth="1"/>
    <col min="9209" max="9209" width="1.5" style="8" customWidth="1"/>
    <col min="9210" max="9211" width="6.3984375" style="8" customWidth="1"/>
    <col min="9212" max="9212" width="1.5" style="8" customWidth="1"/>
    <col min="9213" max="9214" width="6" style="8" customWidth="1"/>
    <col min="9215" max="9219" width="11.19921875" style="8"/>
    <col min="9220" max="9220" width="2.5" style="8" customWidth="1"/>
    <col min="9221" max="9223" width="11.19921875" style="8"/>
    <col min="9224" max="9224" width="2.8984375" style="8" customWidth="1"/>
    <col min="9225" max="9461" width="11.19921875" style="8"/>
    <col min="9462" max="9462" width="10.19921875" style="8" customWidth="1"/>
    <col min="9463" max="9464" width="5.69921875" style="8" customWidth="1"/>
    <col min="9465" max="9465" width="1.5" style="8" customWidth="1"/>
    <col min="9466" max="9467" width="6.3984375" style="8" customWidth="1"/>
    <col min="9468" max="9468" width="1.5" style="8" customWidth="1"/>
    <col min="9469" max="9470" width="6" style="8" customWidth="1"/>
    <col min="9471" max="9475" width="11.19921875" style="8"/>
    <col min="9476" max="9476" width="2.5" style="8" customWidth="1"/>
    <col min="9477" max="9479" width="11.19921875" style="8"/>
    <col min="9480" max="9480" width="2.8984375" style="8" customWidth="1"/>
    <col min="9481" max="9717" width="11.19921875" style="8"/>
    <col min="9718" max="9718" width="10.19921875" style="8" customWidth="1"/>
    <col min="9719" max="9720" width="5.69921875" style="8" customWidth="1"/>
    <col min="9721" max="9721" width="1.5" style="8" customWidth="1"/>
    <col min="9722" max="9723" width="6.3984375" style="8" customWidth="1"/>
    <col min="9724" max="9724" width="1.5" style="8" customWidth="1"/>
    <col min="9725" max="9726" width="6" style="8" customWidth="1"/>
    <col min="9727" max="9731" width="11.19921875" style="8"/>
    <col min="9732" max="9732" width="2.5" style="8" customWidth="1"/>
    <col min="9733" max="9735" width="11.19921875" style="8"/>
    <col min="9736" max="9736" width="2.8984375" style="8" customWidth="1"/>
    <col min="9737" max="9973" width="11.19921875" style="8"/>
    <col min="9974" max="9974" width="10.19921875" style="8" customWidth="1"/>
    <col min="9975" max="9976" width="5.69921875" style="8" customWidth="1"/>
    <col min="9977" max="9977" width="1.5" style="8" customWidth="1"/>
    <col min="9978" max="9979" width="6.3984375" style="8" customWidth="1"/>
    <col min="9980" max="9980" width="1.5" style="8" customWidth="1"/>
    <col min="9981" max="9982" width="6" style="8" customWidth="1"/>
    <col min="9983" max="9987" width="11.19921875" style="8"/>
    <col min="9988" max="9988" width="2.5" style="8" customWidth="1"/>
    <col min="9989" max="9991" width="11.19921875" style="8"/>
    <col min="9992" max="9992" width="2.8984375" style="8" customWidth="1"/>
    <col min="9993" max="10229" width="11.19921875" style="8"/>
    <col min="10230" max="10230" width="10.19921875" style="8" customWidth="1"/>
    <col min="10231" max="10232" width="5.69921875" style="8" customWidth="1"/>
    <col min="10233" max="10233" width="1.5" style="8" customWidth="1"/>
    <col min="10234" max="10235" width="6.3984375" style="8" customWidth="1"/>
    <col min="10236" max="10236" width="1.5" style="8" customWidth="1"/>
    <col min="10237" max="10238" width="6" style="8" customWidth="1"/>
    <col min="10239" max="10243" width="11.19921875" style="8"/>
    <col min="10244" max="10244" width="2.5" style="8" customWidth="1"/>
    <col min="10245" max="10247" width="11.19921875" style="8"/>
    <col min="10248" max="10248" width="2.8984375" style="8" customWidth="1"/>
    <col min="10249" max="10485" width="11.19921875" style="8"/>
    <col min="10486" max="10486" width="10.19921875" style="8" customWidth="1"/>
    <col min="10487" max="10488" width="5.69921875" style="8" customWidth="1"/>
    <col min="10489" max="10489" width="1.5" style="8" customWidth="1"/>
    <col min="10490" max="10491" width="6.3984375" style="8" customWidth="1"/>
    <col min="10492" max="10492" width="1.5" style="8" customWidth="1"/>
    <col min="10493" max="10494" width="6" style="8" customWidth="1"/>
    <col min="10495" max="10499" width="11.19921875" style="8"/>
    <col min="10500" max="10500" width="2.5" style="8" customWidth="1"/>
    <col min="10501" max="10503" width="11.19921875" style="8"/>
    <col min="10504" max="10504" width="2.8984375" style="8" customWidth="1"/>
    <col min="10505" max="10741" width="11.19921875" style="8"/>
    <col min="10742" max="10742" width="10.19921875" style="8" customWidth="1"/>
    <col min="10743" max="10744" width="5.69921875" style="8" customWidth="1"/>
    <col min="10745" max="10745" width="1.5" style="8" customWidth="1"/>
    <col min="10746" max="10747" width="6.3984375" style="8" customWidth="1"/>
    <col min="10748" max="10748" width="1.5" style="8" customWidth="1"/>
    <col min="10749" max="10750" width="6" style="8" customWidth="1"/>
    <col min="10751" max="10755" width="11.19921875" style="8"/>
    <col min="10756" max="10756" width="2.5" style="8" customWidth="1"/>
    <col min="10757" max="10759" width="11.19921875" style="8"/>
    <col min="10760" max="10760" width="2.8984375" style="8" customWidth="1"/>
    <col min="10761" max="10997" width="11.19921875" style="8"/>
    <col min="10998" max="10998" width="10.19921875" style="8" customWidth="1"/>
    <col min="10999" max="11000" width="5.69921875" style="8" customWidth="1"/>
    <col min="11001" max="11001" width="1.5" style="8" customWidth="1"/>
    <col min="11002" max="11003" width="6.3984375" style="8" customWidth="1"/>
    <col min="11004" max="11004" width="1.5" style="8" customWidth="1"/>
    <col min="11005" max="11006" width="6" style="8" customWidth="1"/>
    <col min="11007" max="11011" width="11.19921875" style="8"/>
    <col min="11012" max="11012" width="2.5" style="8" customWidth="1"/>
    <col min="11013" max="11015" width="11.19921875" style="8"/>
    <col min="11016" max="11016" width="2.8984375" style="8" customWidth="1"/>
    <col min="11017" max="11253" width="11.19921875" style="8"/>
    <col min="11254" max="11254" width="10.19921875" style="8" customWidth="1"/>
    <col min="11255" max="11256" width="5.69921875" style="8" customWidth="1"/>
    <col min="11257" max="11257" width="1.5" style="8" customWidth="1"/>
    <col min="11258" max="11259" width="6.3984375" style="8" customWidth="1"/>
    <col min="11260" max="11260" width="1.5" style="8" customWidth="1"/>
    <col min="11261" max="11262" width="6" style="8" customWidth="1"/>
    <col min="11263" max="11267" width="11.19921875" style="8"/>
    <col min="11268" max="11268" width="2.5" style="8" customWidth="1"/>
    <col min="11269" max="11271" width="11.19921875" style="8"/>
    <col min="11272" max="11272" width="2.8984375" style="8" customWidth="1"/>
    <col min="11273" max="11509" width="11.19921875" style="8"/>
    <col min="11510" max="11510" width="10.19921875" style="8" customWidth="1"/>
    <col min="11511" max="11512" width="5.69921875" style="8" customWidth="1"/>
    <col min="11513" max="11513" width="1.5" style="8" customWidth="1"/>
    <col min="11514" max="11515" width="6.3984375" style="8" customWidth="1"/>
    <col min="11516" max="11516" width="1.5" style="8" customWidth="1"/>
    <col min="11517" max="11518" width="6" style="8" customWidth="1"/>
    <col min="11519" max="11523" width="11.19921875" style="8"/>
    <col min="11524" max="11524" width="2.5" style="8" customWidth="1"/>
    <col min="11525" max="11527" width="11.19921875" style="8"/>
    <col min="11528" max="11528" width="2.8984375" style="8" customWidth="1"/>
    <col min="11529" max="11765" width="11.19921875" style="8"/>
    <col min="11766" max="11766" width="10.19921875" style="8" customWidth="1"/>
    <col min="11767" max="11768" width="5.69921875" style="8" customWidth="1"/>
    <col min="11769" max="11769" width="1.5" style="8" customWidth="1"/>
    <col min="11770" max="11771" width="6.3984375" style="8" customWidth="1"/>
    <col min="11772" max="11772" width="1.5" style="8" customWidth="1"/>
    <col min="11773" max="11774" width="6" style="8" customWidth="1"/>
    <col min="11775" max="11779" width="11.19921875" style="8"/>
    <col min="11780" max="11780" width="2.5" style="8" customWidth="1"/>
    <col min="11781" max="11783" width="11.19921875" style="8"/>
    <col min="11784" max="11784" width="2.8984375" style="8" customWidth="1"/>
    <col min="11785" max="12021" width="11.19921875" style="8"/>
    <col min="12022" max="12022" width="10.19921875" style="8" customWidth="1"/>
    <col min="12023" max="12024" width="5.69921875" style="8" customWidth="1"/>
    <col min="12025" max="12025" width="1.5" style="8" customWidth="1"/>
    <col min="12026" max="12027" width="6.3984375" style="8" customWidth="1"/>
    <col min="12028" max="12028" width="1.5" style="8" customWidth="1"/>
    <col min="12029" max="12030" width="6" style="8" customWidth="1"/>
    <col min="12031" max="12035" width="11.19921875" style="8"/>
    <col min="12036" max="12036" width="2.5" style="8" customWidth="1"/>
    <col min="12037" max="12039" width="11.19921875" style="8"/>
    <col min="12040" max="12040" width="2.8984375" style="8" customWidth="1"/>
    <col min="12041" max="12277" width="11.19921875" style="8"/>
    <col min="12278" max="12278" width="10.19921875" style="8" customWidth="1"/>
    <col min="12279" max="12280" width="5.69921875" style="8" customWidth="1"/>
    <col min="12281" max="12281" width="1.5" style="8" customWidth="1"/>
    <col min="12282" max="12283" width="6.3984375" style="8" customWidth="1"/>
    <col min="12284" max="12284" width="1.5" style="8" customWidth="1"/>
    <col min="12285" max="12286" width="6" style="8" customWidth="1"/>
    <col min="12287" max="12291" width="11.19921875" style="8"/>
    <col min="12292" max="12292" width="2.5" style="8" customWidth="1"/>
    <col min="12293" max="12295" width="11.19921875" style="8"/>
    <col min="12296" max="12296" width="2.8984375" style="8" customWidth="1"/>
    <col min="12297" max="12533" width="11.19921875" style="8"/>
    <col min="12534" max="12534" width="10.19921875" style="8" customWidth="1"/>
    <col min="12535" max="12536" width="5.69921875" style="8" customWidth="1"/>
    <col min="12537" max="12537" width="1.5" style="8" customWidth="1"/>
    <col min="12538" max="12539" width="6.3984375" style="8" customWidth="1"/>
    <col min="12540" max="12540" width="1.5" style="8" customWidth="1"/>
    <col min="12541" max="12542" width="6" style="8" customWidth="1"/>
    <col min="12543" max="12547" width="11.19921875" style="8"/>
    <col min="12548" max="12548" width="2.5" style="8" customWidth="1"/>
    <col min="12549" max="12551" width="11.19921875" style="8"/>
    <col min="12552" max="12552" width="2.8984375" style="8" customWidth="1"/>
    <col min="12553" max="12789" width="11.19921875" style="8"/>
    <col min="12790" max="12790" width="10.19921875" style="8" customWidth="1"/>
    <col min="12791" max="12792" width="5.69921875" style="8" customWidth="1"/>
    <col min="12793" max="12793" width="1.5" style="8" customWidth="1"/>
    <col min="12794" max="12795" width="6.3984375" style="8" customWidth="1"/>
    <col min="12796" max="12796" width="1.5" style="8" customWidth="1"/>
    <col min="12797" max="12798" width="6" style="8" customWidth="1"/>
    <col min="12799" max="12803" width="11.19921875" style="8"/>
    <col min="12804" max="12804" width="2.5" style="8" customWidth="1"/>
    <col min="12805" max="12807" width="11.19921875" style="8"/>
    <col min="12808" max="12808" width="2.8984375" style="8" customWidth="1"/>
    <col min="12809" max="13045" width="11.19921875" style="8"/>
    <col min="13046" max="13046" width="10.19921875" style="8" customWidth="1"/>
    <col min="13047" max="13048" width="5.69921875" style="8" customWidth="1"/>
    <col min="13049" max="13049" width="1.5" style="8" customWidth="1"/>
    <col min="13050" max="13051" width="6.3984375" style="8" customWidth="1"/>
    <col min="13052" max="13052" width="1.5" style="8" customWidth="1"/>
    <col min="13053" max="13054" width="6" style="8" customWidth="1"/>
    <col min="13055" max="13059" width="11.19921875" style="8"/>
    <col min="13060" max="13060" width="2.5" style="8" customWidth="1"/>
    <col min="13061" max="13063" width="11.19921875" style="8"/>
    <col min="13064" max="13064" width="2.8984375" style="8" customWidth="1"/>
    <col min="13065" max="13301" width="11.19921875" style="8"/>
    <col min="13302" max="13302" width="10.19921875" style="8" customWidth="1"/>
    <col min="13303" max="13304" width="5.69921875" style="8" customWidth="1"/>
    <col min="13305" max="13305" width="1.5" style="8" customWidth="1"/>
    <col min="13306" max="13307" width="6.3984375" style="8" customWidth="1"/>
    <col min="13308" max="13308" width="1.5" style="8" customWidth="1"/>
    <col min="13309" max="13310" width="6" style="8" customWidth="1"/>
    <col min="13311" max="13315" width="11.19921875" style="8"/>
    <col min="13316" max="13316" width="2.5" style="8" customWidth="1"/>
    <col min="13317" max="13319" width="11.19921875" style="8"/>
    <col min="13320" max="13320" width="2.8984375" style="8" customWidth="1"/>
    <col min="13321" max="13557" width="11.19921875" style="8"/>
    <col min="13558" max="13558" width="10.19921875" style="8" customWidth="1"/>
    <col min="13559" max="13560" width="5.69921875" style="8" customWidth="1"/>
    <col min="13561" max="13561" width="1.5" style="8" customWidth="1"/>
    <col min="13562" max="13563" width="6.3984375" style="8" customWidth="1"/>
    <col min="13564" max="13564" width="1.5" style="8" customWidth="1"/>
    <col min="13565" max="13566" width="6" style="8" customWidth="1"/>
    <col min="13567" max="13571" width="11.19921875" style="8"/>
    <col min="13572" max="13572" width="2.5" style="8" customWidth="1"/>
    <col min="13573" max="13575" width="11.19921875" style="8"/>
    <col min="13576" max="13576" width="2.8984375" style="8" customWidth="1"/>
    <col min="13577" max="13813" width="11.19921875" style="8"/>
    <col min="13814" max="13814" width="10.19921875" style="8" customWidth="1"/>
    <col min="13815" max="13816" width="5.69921875" style="8" customWidth="1"/>
    <col min="13817" max="13817" width="1.5" style="8" customWidth="1"/>
    <col min="13818" max="13819" width="6.3984375" style="8" customWidth="1"/>
    <col min="13820" max="13820" width="1.5" style="8" customWidth="1"/>
    <col min="13821" max="13822" width="6" style="8" customWidth="1"/>
    <col min="13823" max="13827" width="11.19921875" style="8"/>
    <col min="13828" max="13828" width="2.5" style="8" customWidth="1"/>
    <col min="13829" max="13831" width="11.19921875" style="8"/>
    <col min="13832" max="13832" width="2.8984375" style="8" customWidth="1"/>
    <col min="13833" max="14069" width="11.19921875" style="8"/>
    <col min="14070" max="14070" width="10.19921875" style="8" customWidth="1"/>
    <col min="14071" max="14072" width="5.69921875" style="8" customWidth="1"/>
    <col min="14073" max="14073" width="1.5" style="8" customWidth="1"/>
    <col min="14074" max="14075" width="6.3984375" style="8" customWidth="1"/>
    <col min="14076" max="14076" width="1.5" style="8" customWidth="1"/>
    <col min="14077" max="14078" width="6" style="8" customWidth="1"/>
    <col min="14079" max="14083" width="11.19921875" style="8"/>
    <col min="14084" max="14084" width="2.5" style="8" customWidth="1"/>
    <col min="14085" max="14087" width="11.19921875" style="8"/>
    <col min="14088" max="14088" width="2.8984375" style="8" customWidth="1"/>
    <col min="14089" max="14325" width="11.19921875" style="8"/>
    <col min="14326" max="14326" width="10.19921875" style="8" customWidth="1"/>
    <col min="14327" max="14328" width="5.69921875" style="8" customWidth="1"/>
    <col min="14329" max="14329" width="1.5" style="8" customWidth="1"/>
    <col min="14330" max="14331" width="6.3984375" style="8" customWidth="1"/>
    <col min="14332" max="14332" width="1.5" style="8" customWidth="1"/>
    <col min="14333" max="14334" width="6" style="8" customWidth="1"/>
    <col min="14335" max="14339" width="11.19921875" style="8"/>
    <col min="14340" max="14340" width="2.5" style="8" customWidth="1"/>
    <col min="14341" max="14343" width="11.19921875" style="8"/>
    <col min="14344" max="14344" width="2.8984375" style="8" customWidth="1"/>
    <col min="14345" max="14581" width="11.19921875" style="8"/>
    <col min="14582" max="14582" width="10.19921875" style="8" customWidth="1"/>
    <col min="14583" max="14584" width="5.69921875" style="8" customWidth="1"/>
    <col min="14585" max="14585" width="1.5" style="8" customWidth="1"/>
    <col min="14586" max="14587" width="6.3984375" style="8" customWidth="1"/>
    <col min="14588" max="14588" width="1.5" style="8" customWidth="1"/>
    <col min="14589" max="14590" width="6" style="8" customWidth="1"/>
    <col min="14591" max="14595" width="11.19921875" style="8"/>
    <col min="14596" max="14596" width="2.5" style="8" customWidth="1"/>
    <col min="14597" max="14599" width="11.19921875" style="8"/>
    <col min="14600" max="14600" width="2.8984375" style="8" customWidth="1"/>
    <col min="14601" max="14837" width="11.19921875" style="8"/>
    <col min="14838" max="14838" width="10.19921875" style="8" customWidth="1"/>
    <col min="14839" max="14840" width="5.69921875" style="8" customWidth="1"/>
    <col min="14841" max="14841" width="1.5" style="8" customWidth="1"/>
    <col min="14842" max="14843" width="6.3984375" style="8" customWidth="1"/>
    <col min="14844" max="14844" width="1.5" style="8" customWidth="1"/>
    <col min="14845" max="14846" width="6" style="8" customWidth="1"/>
    <col min="14847" max="14851" width="11.19921875" style="8"/>
    <col min="14852" max="14852" width="2.5" style="8" customWidth="1"/>
    <col min="14853" max="14855" width="11.19921875" style="8"/>
    <col min="14856" max="14856" width="2.8984375" style="8" customWidth="1"/>
    <col min="14857" max="15093" width="11.19921875" style="8"/>
    <col min="15094" max="15094" width="10.19921875" style="8" customWidth="1"/>
    <col min="15095" max="15096" width="5.69921875" style="8" customWidth="1"/>
    <col min="15097" max="15097" width="1.5" style="8" customWidth="1"/>
    <col min="15098" max="15099" width="6.3984375" style="8" customWidth="1"/>
    <col min="15100" max="15100" width="1.5" style="8" customWidth="1"/>
    <col min="15101" max="15102" width="6" style="8" customWidth="1"/>
    <col min="15103" max="15107" width="11.19921875" style="8"/>
    <col min="15108" max="15108" width="2.5" style="8" customWidth="1"/>
    <col min="15109" max="15111" width="11.19921875" style="8"/>
    <col min="15112" max="15112" width="2.8984375" style="8" customWidth="1"/>
    <col min="15113" max="15349" width="11.19921875" style="8"/>
    <col min="15350" max="15350" width="10.19921875" style="8" customWidth="1"/>
    <col min="15351" max="15352" width="5.69921875" style="8" customWidth="1"/>
    <col min="15353" max="15353" width="1.5" style="8" customWidth="1"/>
    <col min="15354" max="15355" width="6.3984375" style="8" customWidth="1"/>
    <col min="15356" max="15356" width="1.5" style="8" customWidth="1"/>
    <col min="15357" max="15358" width="6" style="8" customWidth="1"/>
    <col min="15359" max="15363" width="11.19921875" style="8"/>
    <col min="15364" max="15364" width="2.5" style="8" customWidth="1"/>
    <col min="15365" max="15367" width="11.19921875" style="8"/>
    <col min="15368" max="15368" width="2.8984375" style="8" customWidth="1"/>
    <col min="15369" max="15605" width="11.19921875" style="8"/>
    <col min="15606" max="15606" width="10.19921875" style="8" customWidth="1"/>
    <col min="15607" max="15608" width="5.69921875" style="8" customWidth="1"/>
    <col min="15609" max="15609" width="1.5" style="8" customWidth="1"/>
    <col min="15610" max="15611" width="6.3984375" style="8" customWidth="1"/>
    <col min="15612" max="15612" width="1.5" style="8" customWidth="1"/>
    <col min="15613" max="15614" width="6" style="8" customWidth="1"/>
    <col min="15615" max="15619" width="11.19921875" style="8"/>
    <col min="15620" max="15620" width="2.5" style="8" customWidth="1"/>
    <col min="15621" max="15623" width="11.19921875" style="8"/>
    <col min="15624" max="15624" width="2.8984375" style="8" customWidth="1"/>
    <col min="15625" max="15861" width="11.19921875" style="8"/>
    <col min="15862" max="15862" width="10.19921875" style="8" customWidth="1"/>
    <col min="15863" max="15864" width="5.69921875" style="8" customWidth="1"/>
    <col min="15865" max="15865" width="1.5" style="8" customWidth="1"/>
    <col min="15866" max="15867" width="6.3984375" style="8" customWidth="1"/>
    <col min="15868" max="15868" width="1.5" style="8" customWidth="1"/>
    <col min="15869" max="15870" width="6" style="8" customWidth="1"/>
    <col min="15871" max="15875" width="11.19921875" style="8"/>
    <col min="15876" max="15876" width="2.5" style="8" customWidth="1"/>
    <col min="15877" max="15879" width="11.19921875" style="8"/>
    <col min="15880" max="15880" width="2.8984375" style="8" customWidth="1"/>
    <col min="15881" max="16117" width="11.19921875" style="8"/>
    <col min="16118" max="16118" width="10.19921875" style="8" customWidth="1"/>
    <col min="16119" max="16120" width="5.69921875" style="8" customWidth="1"/>
    <col min="16121" max="16121" width="1.5" style="8" customWidth="1"/>
    <col min="16122" max="16123" width="6.3984375" style="8" customWidth="1"/>
    <col min="16124" max="16124" width="1.5" style="8" customWidth="1"/>
    <col min="16125" max="16126" width="6" style="8" customWidth="1"/>
    <col min="16127" max="16131" width="11.19921875" style="8"/>
    <col min="16132" max="16132" width="2.5" style="8" customWidth="1"/>
    <col min="16133" max="16135" width="11.19921875" style="8"/>
    <col min="16136" max="16136" width="2.8984375" style="8" customWidth="1"/>
    <col min="16137" max="16384" width="11.19921875" style="8"/>
  </cols>
  <sheetData>
    <row r="1" spans="1:9" x14ac:dyDescent="0.3">
      <c r="A1" s="101"/>
      <c r="B1" s="101"/>
      <c r="C1" s="101"/>
      <c r="D1" s="101"/>
    </row>
    <row r="2" spans="1:9" x14ac:dyDescent="0.3">
      <c r="A2" s="102" t="s">
        <v>160</v>
      </c>
      <c r="B2" s="103"/>
      <c r="C2" s="103"/>
      <c r="D2" s="103"/>
    </row>
    <row r="3" spans="1:9" x14ac:dyDescent="0.3">
      <c r="A3" s="102"/>
      <c r="B3" s="103"/>
      <c r="C3" s="103"/>
      <c r="D3" s="103"/>
    </row>
    <row r="4" spans="1:9" ht="15" thickBot="1" x14ac:dyDescent="0.35">
      <c r="A4" s="104" t="s">
        <v>61</v>
      </c>
      <c r="B4" s="105"/>
      <c r="C4" s="105"/>
      <c r="D4" s="106" t="s">
        <v>174</v>
      </c>
    </row>
    <row r="6" spans="1:9" s="122" customFormat="1" ht="13.8" x14ac:dyDescent="0.3">
      <c r="A6" s="115" t="s">
        <v>76</v>
      </c>
      <c r="B6" s="115"/>
      <c r="C6" s="116"/>
      <c r="D6" s="120"/>
      <c r="E6" s="121"/>
    </row>
    <row r="7" spans="1:9" s="122" customFormat="1" ht="13.8" x14ac:dyDescent="0.3">
      <c r="A7" s="115" t="s">
        <v>167</v>
      </c>
      <c r="B7" s="115"/>
      <c r="C7" s="116"/>
      <c r="D7" s="120"/>
      <c r="E7" s="121"/>
      <c r="I7" s="123"/>
    </row>
    <row r="8" spans="1:9" ht="8.25" customHeight="1" x14ac:dyDescent="0.3"/>
    <row r="9" spans="1:9" s="12" customFormat="1" ht="27.6" x14ac:dyDescent="0.25">
      <c r="A9" s="9" t="s">
        <v>0</v>
      </c>
      <c r="B9" s="9" t="s">
        <v>1</v>
      </c>
      <c r="C9" s="10" t="s">
        <v>75</v>
      </c>
      <c r="D9" s="11" t="s">
        <v>74</v>
      </c>
    </row>
    <row r="10" spans="1:9" s="13" customFormat="1" x14ac:dyDescent="0.25">
      <c r="A10" s="94" t="s">
        <v>77</v>
      </c>
      <c r="B10" s="95"/>
      <c r="C10" s="95"/>
      <c r="D10" s="95"/>
    </row>
    <row r="11" spans="1:9" s="26" customFormat="1" ht="15" customHeight="1" x14ac:dyDescent="0.25">
      <c r="A11" s="23" t="s">
        <v>6</v>
      </c>
      <c r="B11" s="15" t="s">
        <v>4</v>
      </c>
      <c r="C11" s="24" t="s">
        <v>112</v>
      </c>
      <c r="D11" s="25">
        <v>10</v>
      </c>
      <c r="F11" s="27"/>
    </row>
    <row r="12" spans="1:9" s="26" customFormat="1" ht="15" customHeight="1" x14ac:dyDescent="0.25">
      <c r="A12" s="23"/>
      <c r="B12" s="15"/>
      <c r="C12" s="24" t="s">
        <v>80</v>
      </c>
      <c r="D12" s="25">
        <v>0.6</v>
      </c>
      <c r="F12" s="27"/>
    </row>
    <row r="13" spans="1:9" s="26" customFormat="1" ht="15" customHeight="1" x14ac:dyDescent="0.25">
      <c r="A13" s="28"/>
      <c r="B13" s="20" t="s">
        <v>5</v>
      </c>
      <c r="C13" s="29"/>
      <c r="D13" s="30">
        <f>SUM(D11:D12)</f>
        <v>10.6</v>
      </c>
      <c r="F13" s="27"/>
    </row>
    <row r="14" spans="1:9" s="26" customFormat="1" ht="15" customHeight="1" x14ac:dyDescent="0.25">
      <c r="A14" s="23" t="s">
        <v>9</v>
      </c>
      <c r="B14" s="15" t="s">
        <v>4</v>
      </c>
      <c r="C14" s="135" t="s">
        <v>11</v>
      </c>
      <c r="D14" s="25">
        <v>67</v>
      </c>
      <c r="E14" s="135"/>
      <c r="F14" s="135"/>
      <c r="G14" s="25"/>
    </row>
    <row r="15" spans="1:9" s="26" customFormat="1" ht="15" customHeight="1" x14ac:dyDescent="0.25">
      <c r="A15" s="23"/>
      <c r="C15" s="135" t="s">
        <v>63</v>
      </c>
      <c r="D15" s="25">
        <v>63</v>
      </c>
      <c r="F15" s="27"/>
    </row>
    <row r="16" spans="1:9" s="26" customFormat="1" ht="15" customHeight="1" x14ac:dyDescent="0.25">
      <c r="A16" s="23"/>
      <c r="C16" s="135" t="s">
        <v>122</v>
      </c>
      <c r="D16" s="25">
        <v>11</v>
      </c>
      <c r="F16" s="27"/>
    </row>
    <row r="17" spans="1:6" s="26" customFormat="1" ht="15" customHeight="1" x14ac:dyDescent="0.25">
      <c r="A17" s="28"/>
      <c r="B17" s="20" t="s">
        <v>5</v>
      </c>
      <c r="C17" s="34"/>
      <c r="D17" s="30">
        <f>SUM(D14:D16)</f>
        <v>141</v>
      </c>
      <c r="F17" s="27"/>
    </row>
    <row r="18" spans="1:6" s="26" customFormat="1" ht="15" customHeight="1" x14ac:dyDescent="0.25">
      <c r="A18" s="23" t="s">
        <v>12</v>
      </c>
      <c r="B18" s="15" t="s">
        <v>4</v>
      </c>
      <c r="C18" s="135" t="s">
        <v>84</v>
      </c>
      <c r="D18" s="25">
        <v>69</v>
      </c>
      <c r="F18" s="27"/>
    </row>
    <row r="19" spans="1:6" s="26" customFormat="1" ht="15" customHeight="1" x14ac:dyDescent="0.25">
      <c r="A19" s="28"/>
      <c r="B19" s="20" t="s">
        <v>5</v>
      </c>
      <c r="C19" s="34"/>
      <c r="D19" s="30">
        <f>D18</f>
        <v>69</v>
      </c>
      <c r="F19" s="27"/>
    </row>
    <row r="20" spans="1:6" s="26" customFormat="1" ht="15" customHeight="1" x14ac:dyDescent="0.25">
      <c r="A20" s="23" t="s">
        <v>13</v>
      </c>
      <c r="B20" s="15" t="s">
        <v>4</v>
      </c>
      <c r="C20" s="16" t="s">
        <v>85</v>
      </c>
      <c r="D20" s="25">
        <v>32.5</v>
      </c>
      <c r="F20" s="27"/>
    </row>
    <row r="21" spans="1:6" s="26" customFormat="1" ht="15" customHeight="1" x14ac:dyDescent="0.25">
      <c r="A21" s="23"/>
      <c r="B21" s="36"/>
      <c r="C21" s="16" t="s">
        <v>86</v>
      </c>
      <c r="D21" s="25">
        <v>30</v>
      </c>
      <c r="F21" s="27"/>
    </row>
    <row r="22" spans="1:6" s="26" customFormat="1" ht="15" customHeight="1" x14ac:dyDescent="0.25">
      <c r="A22" s="23"/>
      <c r="B22" s="36"/>
      <c r="C22" s="16" t="s">
        <v>87</v>
      </c>
      <c r="D22" s="25">
        <v>28.5</v>
      </c>
      <c r="F22" s="27"/>
    </row>
    <row r="23" spans="1:6" s="26" customFormat="1" ht="15" customHeight="1" x14ac:dyDescent="0.25">
      <c r="A23" s="23"/>
      <c r="B23" s="37" t="s">
        <v>5</v>
      </c>
      <c r="C23" s="135"/>
      <c r="D23" s="31">
        <f>SUM(D20:D22)</f>
        <v>91</v>
      </c>
      <c r="F23" s="27"/>
    </row>
    <row r="24" spans="1:6" s="26" customFormat="1" ht="15" customHeight="1" x14ac:dyDescent="0.25">
      <c r="A24" s="37"/>
      <c r="B24" s="15" t="s">
        <v>14</v>
      </c>
      <c r="C24" s="135" t="s">
        <v>88</v>
      </c>
      <c r="D24" s="25">
        <v>11</v>
      </c>
      <c r="F24" s="27"/>
    </row>
    <row r="25" spans="1:6" s="26" customFormat="1" ht="15" customHeight="1" x14ac:dyDescent="0.25">
      <c r="A25" s="37"/>
      <c r="B25" s="37" t="s">
        <v>15</v>
      </c>
      <c r="C25" s="135"/>
      <c r="D25" s="31">
        <f>D24</f>
        <v>11</v>
      </c>
      <c r="F25" s="27"/>
    </row>
    <row r="26" spans="1:6" s="26" customFormat="1" ht="15" customHeight="1" x14ac:dyDescent="0.25">
      <c r="A26" s="38"/>
      <c r="B26" s="39" t="s">
        <v>16</v>
      </c>
      <c r="C26" s="39"/>
      <c r="D26" s="110">
        <f>D13+D17+D19+D23</f>
        <v>311.60000000000002</v>
      </c>
      <c r="F26" s="27"/>
    </row>
    <row r="27" spans="1:6" s="26" customFormat="1" ht="15" customHeight="1" x14ac:dyDescent="0.25">
      <c r="A27" s="40"/>
      <c r="B27" s="41" t="s">
        <v>17</v>
      </c>
      <c r="C27" s="41"/>
      <c r="D27" s="111">
        <f>D25</f>
        <v>11</v>
      </c>
      <c r="F27" s="27"/>
    </row>
    <row r="28" spans="1:6" s="26" customFormat="1" ht="15" customHeight="1" x14ac:dyDescent="0.25">
      <c r="A28" s="96" t="s">
        <v>138</v>
      </c>
      <c r="B28" s="97"/>
      <c r="C28" s="97"/>
      <c r="D28" s="97"/>
      <c r="F28" s="27"/>
    </row>
    <row r="29" spans="1:6" s="26" customFormat="1" ht="15" customHeight="1" x14ac:dyDescent="0.25">
      <c r="A29" s="37" t="s">
        <v>145</v>
      </c>
      <c r="B29" s="15" t="s">
        <v>4</v>
      </c>
      <c r="C29" s="24" t="s">
        <v>37</v>
      </c>
      <c r="D29" s="25">
        <v>9</v>
      </c>
      <c r="F29" s="127"/>
    </row>
    <row r="30" spans="1:6" s="26" customFormat="1" ht="15" customHeight="1" x14ac:dyDescent="0.3">
      <c r="A30" s="20"/>
      <c r="B30" s="20" t="s">
        <v>5</v>
      </c>
      <c r="C30" s="128"/>
      <c r="D30" s="132">
        <f>D29</f>
        <v>9</v>
      </c>
      <c r="F30" s="127"/>
    </row>
    <row r="31" spans="1:6" s="26" customFormat="1" ht="15" customHeight="1" x14ac:dyDescent="0.25">
      <c r="A31" s="37" t="s">
        <v>19</v>
      </c>
      <c r="B31" s="15" t="s">
        <v>4</v>
      </c>
      <c r="C31" s="135" t="s">
        <v>89</v>
      </c>
      <c r="D31" s="25">
        <v>0.52</v>
      </c>
      <c r="F31" s="27"/>
    </row>
    <row r="32" spans="1:6" s="26" customFormat="1" ht="15" customHeight="1" x14ac:dyDescent="0.25">
      <c r="A32" s="37"/>
      <c r="B32" s="15"/>
      <c r="C32" s="135" t="s">
        <v>90</v>
      </c>
      <c r="D32" s="25">
        <v>0.39</v>
      </c>
      <c r="F32" s="27"/>
    </row>
    <row r="33" spans="1:6" s="26" customFormat="1" ht="15" customHeight="1" x14ac:dyDescent="0.25">
      <c r="A33" s="37"/>
      <c r="B33" s="15"/>
      <c r="C33" s="135" t="s">
        <v>158</v>
      </c>
      <c r="D33" s="25">
        <v>0.39</v>
      </c>
      <c r="F33" s="27"/>
    </row>
    <row r="34" spans="1:6" s="26" customFormat="1" ht="15" customHeight="1" x14ac:dyDescent="0.25">
      <c r="A34" s="37"/>
      <c r="B34" s="37" t="s">
        <v>5</v>
      </c>
      <c r="C34" s="135"/>
      <c r="D34" s="31">
        <f>SUM(D31:D33)</f>
        <v>1.3</v>
      </c>
      <c r="F34" s="27"/>
    </row>
    <row r="35" spans="1:6" s="26" customFormat="1" ht="15" customHeight="1" x14ac:dyDescent="0.25">
      <c r="A35" s="37"/>
      <c r="B35" s="15" t="s">
        <v>14</v>
      </c>
      <c r="C35" s="15" t="s">
        <v>19</v>
      </c>
      <c r="D35" s="25">
        <v>33</v>
      </c>
      <c r="F35" s="27"/>
    </row>
    <row r="36" spans="1:6" s="26" customFormat="1" ht="15" customHeight="1" x14ac:dyDescent="0.25">
      <c r="A36" s="20"/>
      <c r="B36" s="20" t="s">
        <v>15</v>
      </c>
      <c r="C36" s="45"/>
      <c r="D36" s="30">
        <f>D35</f>
        <v>33</v>
      </c>
      <c r="F36" s="27"/>
    </row>
    <row r="37" spans="1:6" s="26" customFormat="1" ht="15" customHeight="1" x14ac:dyDescent="0.25">
      <c r="A37" s="37" t="s">
        <v>21</v>
      </c>
      <c r="B37" s="15" t="s">
        <v>4</v>
      </c>
      <c r="C37" s="135" t="s">
        <v>91</v>
      </c>
      <c r="D37" s="25">
        <v>50</v>
      </c>
      <c r="F37" s="27"/>
    </row>
    <row r="38" spans="1:6" s="26" customFormat="1" ht="15" customHeight="1" x14ac:dyDescent="0.25">
      <c r="A38" s="46"/>
      <c r="B38" s="20" t="s">
        <v>5</v>
      </c>
      <c r="C38" s="47"/>
      <c r="D38" s="30">
        <f>D37</f>
        <v>50</v>
      </c>
      <c r="F38" s="27"/>
    </row>
    <row r="39" spans="1:6" s="26" customFormat="1" ht="15" customHeight="1" x14ac:dyDescent="0.25">
      <c r="A39" s="37" t="s">
        <v>144</v>
      </c>
      <c r="B39" s="15" t="s">
        <v>4</v>
      </c>
      <c r="C39" s="24" t="s">
        <v>37</v>
      </c>
      <c r="D39" s="25">
        <v>7.82</v>
      </c>
      <c r="F39" s="27"/>
    </row>
    <row r="40" spans="1:6" s="26" customFormat="1" ht="15" customHeight="1" x14ac:dyDescent="0.25">
      <c r="A40" s="37"/>
      <c r="B40" s="20" t="s">
        <v>5</v>
      </c>
      <c r="C40" s="47"/>
      <c r="D40" s="30">
        <f>D39</f>
        <v>7.82</v>
      </c>
      <c r="F40" s="27"/>
    </row>
    <row r="41" spans="1:6" s="26" customFormat="1" ht="15" customHeight="1" x14ac:dyDescent="0.25">
      <c r="A41" s="36"/>
      <c r="B41" s="39" t="s">
        <v>16</v>
      </c>
      <c r="C41" s="125"/>
      <c r="D41" s="112">
        <f>D30+D34+D38+D40</f>
        <v>68.12</v>
      </c>
      <c r="F41" s="27"/>
    </row>
    <row r="42" spans="1:6" s="26" customFormat="1" ht="15" customHeight="1" x14ac:dyDescent="0.25">
      <c r="B42" s="41" t="s">
        <v>17</v>
      </c>
      <c r="C42" s="124"/>
      <c r="D42" s="112">
        <f>D36</f>
        <v>33</v>
      </c>
      <c r="F42" s="27"/>
    </row>
    <row r="43" spans="1:6" s="43" customFormat="1" ht="15" customHeight="1" x14ac:dyDescent="0.25">
      <c r="A43" s="96" t="s">
        <v>18</v>
      </c>
      <c r="B43" s="97"/>
      <c r="C43" s="97"/>
      <c r="D43" s="97"/>
      <c r="F43" s="44"/>
    </row>
    <row r="44" spans="1:6" s="43" customFormat="1" ht="15" customHeight="1" x14ac:dyDescent="0.25">
      <c r="A44" s="49" t="s">
        <v>29</v>
      </c>
      <c r="B44" s="50" t="s">
        <v>4</v>
      </c>
      <c r="C44" s="51" t="s">
        <v>30</v>
      </c>
      <c r="D44" s="52">
        <v>44</v>
      </c>
      <c r="F44" s="44"/>
    </row>
    <row r="45" spans="1:6" s="54" customFormat="1" ht="15" customHeight="1" x14ac:dyDescent="0.25">
      <c r="A45" s="46"/>
      <c r="B45" s="20" t="s">
        <v>5</v>
      </c>
      <c r="C45" s="47"/>
      <c r="D45" s="48">
        <f>D44</f>
        <v>44</v>
      </c>
      <c r="F45" s="55"/>
    </row>
    <row r="46" spans="1:6" s="26" customFormat="1" ht="15" customHeight="1" x14ac:dyDescent="0.25">
      <c r="A46" s="49" t="s">
        <v>64</v>
      </c>
      <c r="B46" s="50" t="s">
        <v>4</v>
      </c>
      <c r="C46" s="51" t="s">
        <v>96</v>
      </c>
      <c r="D46" s="52">
        <v>80</v>
      </c>
      <c r="F46" s="27"/>
    </row>
    <row r="47" spans="1:6" s="26" customFormat="1" ht="15" customHeight="1" x14ac:dyDescent="0.25">
      <c r="A47" s="20"/>
      <c r="B47" s="20" t="s">
        <v>5</v>
      </c>
      <c r="C47" s="34"/>
      <c r="D47" s="30">
        <f>D46</f>
        <v>80</v>
      </c>
      <c r="F47" s="27"/>
    </row>
    <row r="48" spans="1:6" s="54" customFormat="1" ht="15" customHeight="1" x14ac:dyDescent="0.25">
      <c r="A48" s="56" t="s">
        <v>32</v>
      </c>
      <c r="B48" s="15" t="s">
        <v>4</v>
      </c>
      <c r="C48" s="24" t="s">
        <v>92</v>
      </c>
      <c r="D48" s="68">
        <v>0.6</v>
      </c>
      <c r="F48" s="64"/>
    </row>
    <row r="49" spans="1:6" s="54" customFormat="1" ht="15" customHeight="1" x14ac:dyDescent="0.25">
      <c r="A49" s="56"/>
      <c r="B49" s="15"/>
      <c r="C49" s="24" t="s">
        <v>97</v>
      </c>
      <c r="D49" s="68">
        <v>1.2</v>
      </c>
      <c r="F49" s="64"/>
    </row>
    <row r="50" spans="1:6" s="54" customFormat="1" ht="15" customHeight="1" x14ac:dyDescent="0.25">
      <c r="A50" s="56"/>
      <c r="B50" s="15"/>
      <c r="C50" s="135" t="s">
        <v>98</v>
      </c>
      <c r="D50" s="68">
        <v>4.5</v>
      </c>
      <c r="F50" s="64"/>
    </row>
    <row r="51" spans="1:6" s="54" customFormat="1" ht="15" customHeight="1" x14ac:dyDescent="0.25">
      <c r="A51" s="56"/>
      <c r="B51" s="15"/>
      <c r="C51" s="135" t="s">
        <v>165</v>
      </c>
      <c r="D51" s="68">
        <v>1.5</v>
      </c>
      <c r="F51" s="64"/>
    </row>
    <row r="52" spans="1:6" s="54" customFormat="1" ht="15" customHeight="1" x14ac:dyDescent="0.25">
      <c r="A52" s="56"/>
      <c r="B52" s="15"/>
      <c r="C52" s="135" t="s">
        <v>169</v>
      </c>
      <c r="D52" s="68">
        <v>25</v>
      </c>
      <c r="F52" s="64"/>
    </row>
    <row r="53" spans="1:6" s="54" customFormat="1" ht="15" customHeight="1" x14ac:dyDescent="0.25">
      <c r="A53" s="69"/>
      <c r="B53" s="20" t="s">
        <v>5</v>
      </c>
      <c r="C53" s="70"/>
      <c r="D53" s="71">
        <f>SUM(D48:D52)</f>
        <v>32.799999999999997</v>
      </c>
      <c r="F53" s="64"/>
    </row>
    <row r="54" spans="1:6" s="54" customFormat="1" ht="15" customHeight="1" x14ac:dyDescent="0.25">
      <c r="A54" s="56" t="s">
        <v>163</v>
      </c>
      <c r="B54" s="15" t="s">
        <v>4</v>
      </c>
      <c r="C54" s="57" t="s">
        <v>164</v>
      </c>
      <c r="D54" s="68">
        <v>64</v>
      </c>
      <c r="F54" s="64"/>
    </row>
    <row r="55" spans="1:6" s="54" customFormat="1" ht="15" customHeight="1" x14ac:dyDescent="0.25">
      <c r="A55" s="69"/>
      <c r="B55" s="20" t="s">
        <v>5</v>
      </c>
      <c r="C55" s="70"/>
      <c r="D55" s="71">
        <f>D54</f>
        <v>64</v>
      </c>
      <c r="F55" s="64"/>
    </row>
    <row r="56" spans="1:6" s="54" customFormat="1" ht="15" customHeight="1" x14ac:dyDescent="0.25">
      <c r="A56" s="56" t="s">
        <v>33</v>
      </c>
      <c r="B56" s="15" t="s">
        <v>4</v>
      </c>
      <c r="C56" s="24" t="s">
        <v>143</v>
      </c>
      <c r="D56" s="68">
        <v>4.5999999999999996</v>
      </c>
      <c r="F56" s="27"/>
    </row>
    <row r="57" spans="1:6" s="54" customFormat="1" ht="15" customHeight="1" x14ac:dyDescent="0.25">
      <c r="A57" s="69"/>
      <c r="B57" s="20" t="s">
        <v>5</v>
      </c>
      <c r="C57" s="70"/>
      <c r="D57" s="73">
        <f>D56</f>
        <v>4.5999999999999996</v>
      </c>
      <c r="F57" s="27"/>
    </row>
    <row r="58" spans="1:6" s="59" customFormat="1" ht="15" customHeight="1" x14ac:dyDescent="0.25">
      <c r="A58" s="54"/>
      <c r="B58" s="39" t="s">
        <v>16</v>
      </c>
      <c r="C58" s="39"/>
      <c r="D58" s="112">
        <f>D45+D47+D53+D57+D55</f>
        <v>225.4</v>
      </c>
      <c r="F58" s="44"/>
    </row>
    <row r="59" spans="1:6" s="59" customFormat="1" ht="15" customHeight="1" x14ac:dyDescent="0.25">
      <c r="A59" s="98" t="s">
        <v>34</v>
      </c>
      <c r="B59" s="99"/>
      <c r="C59" s="99"/>
      <c r="D59" s="100"/>
      <c r="E59" s="75"/>
      <c r="F59" s="44"/>
    </row>
    <row r="60" spans="1:6" s="54" customFormat="1" ht="15" customHeight="1" x14ac:dyDescent="0.25">
      <c r="B60" s="15" t="s">
        <v>4</v>
      </c>
      <c r="C60" s="135" t="s">
        <v>106</v>
      </c>
      <c r="D60" s="136">
        <v>29</v>
      </c>
      <c r="F60" s="27"/>
    </row>
    <row r="61" spans="1:6" s="54" customFormat="1" ht="15" customHeight="1" x14ac:dyDescent="0.25">
      <c r="B61" s="15"/>
      <c r="C61" s="135" t="s">
        <v>171</v>
      </c>
      <c r="D61" s="136">
        <v>8</v>
      </c>
      <c r="F61" s="27"/>
    </row>
    <row r="62" spans="1:6" s="54" customFormat="1" ht="15" customHeight="1" x14ac:dyDescent="0.25">
      <c r="B62" s="15"/>
      <c r="C62" s="135" t="s">
        <v>35</v>
      </c>
      <c r="D62" s="136">
        <v>56</v>
      </c>
      <c r="F62" s="27"/>
    </row>
    <row r="63" spans="1:6" s="54" customFormat="1" ht="15" customHeight="1" x14ac:dyDescent="0.25">
      <c r="B63" s="15"/>
      <c r="C63" s="135" t="s">
        <v>154</v>
      </c>
      <c r="D63" s="136">
        <v>27</v>
      </c>
      <c r="F63" s="27"/>
    </row>
    <row r="64" spans="1:6" s="54" customFormat="1" ht="15" customHeight="1" x14ac:dyDescent="0.25">
      <c r="B64" s="15"/>
      <c r="C64" s="135" t="s">
        <v>155</v>
      </c>
      <c r="D64" s="136">
        <v>44</v>
      </c>
      <c r="F64" s="27"/>
    </row>
    <row r="65" spans="1:6" s="54" customFormat="1" ht="15" customHeight="1" x14ac:dyDescent="0.25">
      <c r="A65" s="56"/>
      <c r="B65" s="15"/>
      <c r="C65" s="135" t="s">
        <v>132</v>
      </c>
      <c r="D65" s="136">
        <v>25</v>
      </c>
      <c r="F65" s="27"/>
    </row>
    <row r="66" spans="1:6" s="54" customFormat="1" ht="15" customHeight="1" x14ac:dyDescent="0.25">
      <c r="A66" s="56"/>
      <c r="B66" s="15"/>
      <c r="C66" s="135" t="s">
        <v>23</v>
      </c>
      <c r="D66" s="136">
        <v>41</v>
      </c>
      <c r="F66" s="27"/>
    </row>
    <row r="67" spans="1:6" s="54" customFormat="1" ht="15" customHeight="1" x14ac:dyDescent="0.25">
      <c r="A67" s="56"/>
      <c r="B67" s="15"/>
      <c r="C67" s="135" t="s">
        <v>156</v>
      </c>
      <c r="D67" s="136">
        <v>20</v>
      </c>
      <c r="F67" s="27"/>
    </row>
    <row r="68" spans="1:6" s="54" customFormat="1" ht="15" customHeight="1" x14ac:dyDescent="0.25">
      <c r="A68" s="56"/>
      <c r="B68" s="15"/>
      <c r="C68" s="135" t="s">
        <v>37</v>
      </c>
      <c r="D68" s="136">
        <v>64.180000000000007</v>
      </c>
      <c r="F68" s="27"/>
    </row>
    <row r="69" spans="1:6" s="54" customFormat="1" ht="15" customHeight="1" x14ac:dyDescent="0.25">
      <c r="A69" s="56"/>
      <c r="B69" s="15"/>
      <c r="C69" s="135" t="s">
        <v>169</v>
      </c>
      <c r="D69" s="136">
        <v>30</v>
      </c>
      <c r="F69" s="27"/>
    </row>
    <row r="70" spans="1:6" s="54" customFormat="1" ht="15" customHeight="1" x14ac:dyDescent="0.25">
      <c r="A70" s="56"/>
      <c r="B70" s="15"/>
      <c r="C70" s="135" t="s">
        <v>170</v>
      </c>
      <c r="D70" s="136">
        <v>28</v>
      </c>
      <c r="F70" s="27"/>
    </row>
    <row r="71" spans="1:6" s="54" customFormat="1" ht="15" customHeight="1" x14ac:dyDescent="0.25">
      <c r="A71" s="56"/>
      <c r="B71" s="37" t="s">
        <v>5</v>
      </c>
      <c r="C71" s="135"/>
      <c r="D71" s="131">
        <f>SUM(D60:D70)</f>
        <v>372.18</v>
      </c>
      <c r="F71" s="27"/>
    </row>
    <row r="72" spans="1:6" s="54" customFormat="1" ht="15" customHeight="1" x14ac:dyDescent="0.25">
      <c r="A72" s="56"/>
      <c r="B72" s="15" t="s">
        <v>14</v>
      </c>
      <c r="C72" s="135" t="s">
        <v>100</v>
      </c>
      <c r="D72" s="136">
        <v>8.5</v>
      </c>
    </row>
    <row r="73" spans="1:6" s="54" customFormat="1" ht="15" customHeight="1" x14ac:dyDescent="0.25">
      <c r="A73" s="78"/>
      <c r="B73" s="15"/>
      <c r="C73" s="135" t="s">
        <v>101</v>
      </c>
      <c r="D73" s="136">
        <v>7.5</v>
      </c>
      <c r="F73" s="27"/>
    </row>
    <row r="74" spans="1:6" s="54" customFormat="1" ht="15" customHeight="1" x14ac:dyDescent="0.25">
      <c r="A74" s="78"/>
      <c r="B74" s="15"/>
      <c r="C74" s="135" t="s">
        <v>71</v>
      </c>
      <c r="D74" s="136">
        <v>31</v>
      </c>
      <c r="F74" s="27"/>
    </row>
    <row r="75" spans="1:6" s="54" customFormat="1" ht="15" customHeight="1" x14ac:dyDescent="0.25">
      <c r="A75" s="78"/>
      <c r="B75" s="15"/>
      <c r="C75" s="135" t="s">
        <v>102</v>
      </c>
      <c r="D75" s="136">
        <v>15</v>
      </c>
      <c r="F75" s="27"/>
    </row>
    <row r="76" spans="1:6" s="54" customFormat="1" ht="15" customHeight="1" x14ac:dyDescent="0.25">
      <c r="A76" s="78"/>
      <c r="B76" s="15"/>
      <c r="C76" s="135" t="s">
        <v>42</v>
      </c>
      <c r="D76" s="136">
        <v>12</v>
      </c>
      <c r="F76" s="27"/>
    </row>
    <row r="77" spans="1:6" s="54" customFormat="1" ht="15" customHeight="1" x14ac:dyDescent="0.25">
      <c r="A77" s="78"/>
      <c r="B77" s="15"/>
      <c r="C77" s="135" t="s">
        <v>147</v>
      </c>
      <c r="D77" s="136">
        <v>16</v>
      </c>
      <c r="F77" s="27"/>
    </row>
    <row r="78" spans="1:6" s="54" customFormat="1" ht="15" customHeight="1" x14ac:dyDescent="0.25">
      <c r="A78" s="78"/>
      <c r="B78" s="15"/>
      <c r="C78" s="135" t="s">
        <v>173</v>
      </c>
      <c r="D78" s="136">
        <v>1</v>
      </c>
      <c r="F78" s="27"/>
    </row>
    <row r="79" spans="1:6" s="54" customFormat="1" ht="15" customHeight="1" x14ac:dyDescent="0.25">
      <c r="A79" s="78"/>
      <c r="B79" s="15"/>
      <c r="C79" s="135" t="s">
        <v>44</v>
      </c>
      <c r="D79" s="136">
        <v>4</v>
      </c>
      <c r="E79" s="133"/>
      <c r="F79" s="27"/>
    </row>
    <row r="80" spans="1:6" s="54" customFormat="1" ht="15" customHeight="1" x14ac:dyDescent="0.25">
      <c r="A80" s="78"/>
      <c r="B80" s="15"/>
      <c r="C80" s="135" t="s">
        <v>47</v>
      </c>
      <c r="D80" s="136">
        <v>53</v>
      </c>
      <c r="F80" s="27"/>
    </row>
    <row r="81" spans="1:6" s="54" customFormat="1" ht="15" customHeight="1" x14ac:dyDescent="0.25">
      <c r="A81" s="78"/>
      <c r="B81" s="15"/>
      <c r="C81" s="135" t="s">
        <v>66</v>
      </c>
      <c r="D81" s="136">
        <v>50</v>
      </c>
      <c r="F81" s="27"/>
    </row>
    <row r="82" spans="1:6" s="54" customFormat="1" ht="15" customHeight="1" x14ac:dyDescent="0.25">
      <c r="A82" s="78"/>
      <c r="B82" s="15"/>
      <c r="C82" s="135" t="s">
        <v>49</v>
      </c>
      <c r="D82" s="136">
        <v>17</v>
      </c>
      <c r="F82" s="27"/>
    </row>
    <row r="83" spans="1:6" s="54" customFormat="1" ht="15" customHeight="1" x14ac:dyDescent="0.25">
      <c r="A83" s="78"/>
      <c r="B83" s="15"/>
      <c r="C83" s="145" t="s">
        <v>161</v>
      </c>
      <c r="D83" s="146">
        <v>17</v>
      </c>
      <c r="F83" s="27"/>
    </row>
    <row r="84" spans="1:6" s="54" customFormat="1" ht="15" customHeight="1" x14ac:dyDescent="0.25">
      <c r="A84" s="78"/>
      <c r="B84" s="15"/>
      <c r="C84" s="145"/>
      <c r="D84" s="146"/>
      <c r="F84" s="27"/>
    </row>
    <row r="85" spans="1:6" s="54" customFormat="1" ht="15" customHeight="1" x14ac:dyDescent="0.25">
      <c r="A85" s="78"/>
      <c r="B85" s="15"/>
      <c r="C85" s="135" t="s">
        <v>172</v>
      </c>
      <c r="D85" s="136">
        <v>16</v>
      </c>
      <c r="F85" s="27"/>
    </row>
    <row r="86" spans="1:6" s="54" customFormat="1" ht="15" customHeight="1" x14ac:dyDescent="0.25">
      <c r="A86" s="78"/>
      <c r="B86" s="15"/>
      <c r="C86" s="135" t="s">
        <v>53</v>
      </c>
      <c r="D86" s="136">
        <v>16</v>
      </c>
      <c r="F86" s="27"/>
    </row>
    <row r="87" spans="1:6" s="54" customFormat="1" ht="15" customHeight="1" x14ac:dyDescent="0.25">
      <c r="A87" s="78"/>
      <c r="B87" s="15"/>
      <c r="C87" s="135" t="s">
        <v>55</v>
      </c>
      <c r="D87" s="136">
        <v>8</v>
      </c>
      <c r="F87" s="27"/>
    </row>
    <row r="88" spans="1:6" s="54" customFormat="1" ht="15" customHeight="1" x14ac:dyDescent="0.25">
      <c r="A88" s="78"/>
      <c r="B88" s="15"/>
      <c r="C88" s="135" t="s">
        <v>57</v>
      </c>
      <c r="D88" s="136">
        <v>17</v>
      </c>
      <c r="F88" s="27"/>
    </row>
    <row r="89" spans="1:6" s="54" customFormat="1" ht="15" customHeight="1" x14ac:dyDescent="0.25">
      <c r="A89" s="78"/>
      <c r="B89" s="15"/>
      <c r="C89" s="135" t="s">
        <v>108</v>
      </c>
      <c r="D89" s="136">
        <v>15</v>
      </c>
      <c r="F89" s="27"/>
    </row>
    <row r="90" spans="1:6" s="54" customFormat="1" ht="15" customHeight="1" x14ac:dyDescent="0.25">
      <c r="A90" s="78"/>
      <c r="B90" s="15"/>
      <c r="C90" s="135" t="s">
        <v>58</v>
      </c>
      <c r="D90" s="136">
        <v>14</v>
      </c>
      <c r="F90" s="27"/>
    </row>
    <row r="91" spans="1:6" s="54" customFormat="1" ht="15" customHeight="1" x14ac:dyDescent="0.25">
      <c r="A91" s="78"/>
      <c r="B91" s="15"/>
      <c r="C91" s="135" t="s">
        <v>59</v>
      </c>
      <c r="D91" s="136">
        <v>32</v>
      </c>
      <c r="F91" s="27"/>
    </row>
    <row r="92" spans="1:6" s="54" customFormat="1" ht="15" customHeight="1" x14ac:dyDescent="0.25">
      <c r="A92" s="78"/>
      <c r="B92" s="37" t="s">
        <v>15</v>
      </c>
      <c r="C92" s="135"/>
      <c r="D92" s="131">
        <f>SUM(D72:D91)</f>
        <v>350</v>
      </c>
      <c r="F92" s="27"/>
    </row>
    <row r="93" spans="1:6" s="59" customFormat="1" ht="15" customHeight="1" x14ac:dyDescent="0.25">
      <c r="A93" s="79"/>
      <c r="B93" s="39" t="s">
        <v>16</v>
      </c>
      <c r="C93" s="39"/>
      <c r="D93" s="110">
        <f>D71</f>
        <v>372.18</v>
      </c>
      <c r="F93" s="44"/>
    </row>
    <row r="94" spans="1:6" s="81" customFormat="1" ht="15" customHeight="1" x14ac:dyDescent="0.25">
      <c r="A94" s="80"/>
      <c r="B94" s="41" t="s">
        <v>17</v>
      </c>
      <c r="C94" s="41"/>
      <c r="D94" s="111">
        <f>D92</f>
        <v>350</v>
      </c>
    </row>
    <row r="95" spans="1:6" s="83" customFormat="1" ht="15" customHeight="1" x14ac:dyDescent="0.25">
      <c r="A95" s="82" t="s">
        <v>16</v>
      </c>
      <c r="B95" s="42"/>
      <c r="C95" s="42"/>
      <c r="D95" s="134">
        <f>D93+D58+D26+D41</f>
        <v>977.30000000000007</v>
      </c>
    </row>
    <row r="96" spans="1:6" s="83" customFormat="1" ht="15" customHeight="1" x14ac:dyDescent="0.25">
      <c r="A96" s="84" t="s">
        <v>17</v>
      </c>
      <c r="B96" s="85"/>
      <c r="C96" s="85"/>
      <c r="D96" s="114">
        <f>D94+D27+D42</f>
        <v>394</v>
      </c>
    </row>
    <row r="97" spans="1:6" s="89" customFormat="1" ht="15" customHeight="1" x14ac:dyDescent="0.25">
      <c r="A97" s="90" t="s">
        <v>104</v>
      </c>
      <c r="B97" s="90"/>
      <c r="C97" s="2"/>
      <c r="D97" s="87"/>
      <c r="E97" s="88"/>
    </row>
    <row r="98" spans="1:6" s="89" customFormat="1" ht="15" customHeight="1" x14ac:dyDescent="0.25">
      <c r="A98" s="90" t="s">
        <v>137</v>
      </c>
      <c r="B98" s="90"/>
      <c r="C98" s="2"/>
      <c r="D98" s="87"/>
      <c r="E98" s="88"/>
    </row>
    <row r="99" spans="1:6" s="89" customFormat="1" ht="15" customHeight="1" x14ac:dyDescent="0.25">
      <c r="A99" s="92" t="s">
        <v>103</v>
      </c>
      <c r="B99" s="90"/>
      <c r="C99" s="2"/>
      <c r="D99" s="87"/>
      <c r="E99" s="88"/>
    </row>
    <row r="100" spans="1:6" s="89" customFormat="1" ht="15" customHeight="1" x14ac:dyDescent="0.25">
      <c r="A100" s="91" t="s">
        <v>105</v>
      </c>
      <c r="B100" s="91"/>
      <c r="C100" s="2"/>
      <c r="D100" s="87"/>
      <c r="E100" s="88"/>
    </row>
    <row r="101" spans="1:6" s="89" customFormat="1" ht="15" customHeight="1" x14ac:dyDescent="0.25">
      <c r="A101" s="91" t="s">
        <v>129</v>
      </c>
      <c r="B101" s="91"/>
      <c r="C101" s="2"/>
      <c r="D101" s="87"/>
      <c r="E101" s="88"/>
    </row>
    <row r="102" spans="1:6" s="93" customFormat="1" ht="15" customHeight="1" x14ac:dyDescent="0.25">
      <c r="A102" s="92" t="s">
        <v>168</v>
      </c>
      <c r="B102" s="92"/>
      <c r="C102" s="2"/>
      <c r="D102" s="87"/>
      <c r="E102" s="88"/>
      <c r="F102" s="89"/>
    </row>
    <row r="103" spans="1:6" ht="15" thickBot="1" x14ac:dyDescent="0.35">
      <c r="A103" s="107"/>
      <c r="B103" s="108"/>
      <c r="C103" s="108"/>
      <c r="D103" s="109"/>
    </row>
  </sheetData>
  <mergeCells count="2">
    <mergeCell ref="C83:C84"/>
    <mergeCell ref="D83:D84"/>
  </mergeCells>
  <printOptions horizontalCentered="1"/>
  <pageMargins left="0.39370078740157483" right="0.39370078740157483" top="0.39370078740157483" bottom="0.19685039370078741" header="0.51181102362204722" footer="0.51181102362204722"/>
  <pageSetup paperSize="9" scale="85" orientation="portrait" r:id="rId1"/>
  <headerFooter alignWithMargins="0">
    <oddFooter xml:space="preserve">&amp;R&amp;"Arial Narrow,Normal"&amp;8&amp;P/&amp;N
</oddFooter>
  </headerFooter>
  <rowBreaks count="1" manualBreakCount="1">
    <brk id="5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5"/>
  <sheetViews>
    <sheetView zoomScaleNormal="100" workbookViewId="0">
      <pane ySplit="9" topLeftCell="A10" activePane="bottomLeft" state="frozen"/>
      <selection activeCell="D4" sqref="D4"/>
      <selection pane="bottomLeft" activeCell="D4" sqref="D4"/>
    </sheetView>
  </sheetViews>
  <sheetFormatPr baseColWidth="10" defaultRowHeight="14.4" x14ac:dyDescent="0.3"/>
  <cols>
    <col min="1" max="1" width="19.19921875" style="7" customWidth="1"/>
    <col min="2" max="2" width="20.19921875" style="7" bestFit="1" customWidth="1"/>
    <col min="3" max="3" width="21.5" style="2" bestFit="1" customWidth="1"/>
    <col min="4" max="4" width="18" style="3" customWidth="1"/>
    <col min="5" max="5" width="17" style="4" bestFit="1" customWidth="1"/>
    <col min="6" max="7" width="11.19921875" style="8"/>
    <col min="8" max="8" width="2.8984375" style="8" customWidth="1"/>
    <col min="9" max="245" width="11.19921875" style="8"/>
    <col min="246" max="246" width="10.19921875" style="8" customWidth="1"/>
    <col min="247" max="248" width="5.69921875" style="8" customWidth="1"/>
    <col min="249" max="249" width="1.5" style="8" customWidth="1"/>
    <col min="250" max="251" width="6.3984375" style="8" customWidth="1"/>
    <col min="252" max="252" width="1.5" style="8" customWidth="1"/>
    <col min="253" max="254" width="6" style="8" customWidth="1"/>
    <col min="255" max="259" width="11.19921875" style="8"/>
    <col min="260" max="260" width="2.5" style="8" customWidth="1"/>
    <col min="261" max="263" width="11.19921875" style="8"/>
    <col min="264" max="264" width="2.8984375" style="8" customWidth="1"/>
    <col min="265" max="501" width="11.19921875" style="8"/>
    <col min="502" max="502" width="10.19921875" style="8" customWidth="1"/>
    <col min="503" max="504" width="5.69921875" style="8" customWidth="1"/>
    <col min="505" max="505" width="1.5" style="8" customWidth="1"/>
    <col min="506" max="507" width="6.3984375" style="8" customWidth="1"/>
    <col min="508" max="508" width="1.5" style="8" customWidth="1"/>
    <col min="509" max="510" width="6" style="8" customWidth="1"/>
    <col min="511" max="515" width="11.19921875" style="8"/>
    <col min="516" max="516" width="2.5" style="8" customWidth="1"/>
    <col min="517" max="519" width="11.19921875" style="8"/>
    <col min="520" max="520" width="2.8984375" style="8" customWidth="1"/>
    <col min="521" max="757" width="11.19921875" style="8"/>
    <col min="758" max="758" width="10.19921875" style="8" customWidth="1"/>
    <col min="759" max="760" width="5.69921875" style="8" customWidth="1"/>
    <col min="761" max="761" width="1.5" style="8" customWidth="1"/>
    <col min="762" max="763" width="6.3984375" style="8" customWidth="1"/>
    <col min="764" max="764" width="1.5" style="8" customWidth="1"/>
    <col min="765" max="766" width="6" style="8" customWidth="1"/>
    <col min="767" max="771" width="11.19921875" style="8"/>
    <col min="772" max="772" width="2.5" style="8" customWidth="1"/>
    <col min="773" max="775" width="11.19921875" style="8"/>
    <col min="776" max="776" width="2.8984375" style="8" customWidth="1"/>
    <col min="777" max="1013" width="11.19921875" style="8"/>
    <col min="1014" max="1014" width="10.19921875" style="8" customWidth="1"/>
    <col min="1015" max="1016" width="5.69921875" style="8" customWidth="1"/>
    <col min="1017" max="1017" width="1.5" style="8" customWidth="1"/>
    <col min="1018" max="1019" width="6.3984375" style="8" customWidth="1"/>
    <col min="1020" max="1020" width="1.5" style="8" customWidth="1"/>
    <col min="1021" max="1022" width="6" style="8" customWidth="1"/>
    <col min="1023" max="1027" width="11.19921875" style="8"/>
    <col min="1028" max="1028" width="2.5" style="8" customWidth="1"/>
    <col min="1029" max="1031" width="11.19921875" style="8"/>
    <col min="1032" max="1032" width="2.8984375" style="8" customWidth="1"/>
    <col min="1033" max="1269" width="11.19921875" style="8"/>
    <col min="1270" max="1270" width="10.19921875" style="8" customWidth="1"/>
    <col min="1271" max="1272" width="5.69921875" style="8" customWidth="1"/>
    <col min="1273" max="1273" width="1.5" style="8" customWidth="1"/>
    <col min="1274" max="1275" width="6.3984375" style="8" customWidth="1"/>
    <col min="1276" max="1276" width="1.5" style="8" customWidth="1"/>
    <col min="1277" max="1278" width="6" style="8" customWidth="1"/>
    <col min="1279" max="1283" width="11.19921875" style="8"/>
    <col min="1284" max="1284" width="2.5" style="8" customWidth="1"/>
    <col min="1285" max="1287" width="11.19921875" style="8"/>
    <col min="1288" max="1288" width="2.8984375" style="8" customWidth="1"/>
    <col min="1289" max="1525" width="11.19921875" style="8"/>
    <col min="1526" max="1526" width="10.19921875" style="8" customWidth="1"/>
    <col min="1527" max="1528" width="5.69921875" style="8" customWidth="1"/>
    <col min="1529" max="1529" width="1.5" style="8" customWidth="1"/>
    <col min="1530" max="1531" width="6.3984375" style="8" customWidth="1"/>
    <col min="1532" max="1532" width="1.5" style="8" customWidth="1"/>
    <col min="1533" max="1534" width="6" style="8" customWidth="1"/>
    <col min="1535" max="1539" width="11.19921875" style="8"/>
    <col min="1540" max="1540" width="2.5" style="8" customWidth="1"/>
    <col min="1541" max="1543" width="11.19921875" style="8"/>
    <col min="1544" max="1544" width="2.8984375" style="8" customWidth="1"/>
    <col min="1545" max="1781" width="11.19921875" style="8"/>
    <col min="1782" max="1782" width="10.19921875" style="8" customWidth="1"/>
    <col min="1783" max="1784" width="5.69921875" style="8" customWidth="1"/>
    <col min="1785" max="1785" width="1.5" style="8" customWidth="1"/>
    <col min="1786" max="1787" width="6.3984375" style="8" customWidth="1"/>
    <col min="1788" max="1788" width="1.5" style="8" customWidth="1"/>
    <col min="1789" max="1790" width="6" style="8" customWidth="1"/>
    <col min="1791" max="1795" width="11.19921875" style="8"/>
    <col min="1796" max="1796" width="2.5" style="8" customWidth="1"/>
    <col min="1797" max="1799" width="11.19921875" style="8"/>
    <col min="1800" max="1800" width="2.8984375" style="8" customWidth="1"/>
    <col min="1801" max="2037" width="11.19921875" style="8"/>
    <col min="2038" max="2038" width="10.19921875" style="8" customWidth="1"/>
    <col min="2039" max="2040" width="5.69921875" style="8" customWidth="1"/>
    <col min="2041" max="2041" width="1.5" style="8" customWidth="1"/>
    <col min="2042" max="2043" width="6.3984375" style="8" customWidth="1"/>
    <col min="2044" max="2044" width="1.5" style="8" customWidth="1"/>
    <col min="2045" max="2046" width="6" style="8" customWidth="1"/>
    <col min="2047" max="2051" width="11.19921875" style="8"/>
    <col min="2052" max="2052" width="2.5" style="8" customWidth="1"/>
    <col min="2053" max="2055" width="11.19921875" style="8"/>
    <col min="2056" max="2056" width="2.8984375" style="8" customWidth="1"/>
    <col min="2057" max="2293" width="11.19921875" style="8"/>
    <col min="2294" max="2294" width="10.19921875" style="8" customWidth="1"/>
    <col min="2295" max="2296" width="5.69921875" style="8" customWidth="1"/>
    <col min="2297" max="2297" width="1.5" style="8" customWidth="1"/>
    <col min="2298" max="2299" width="6.3984375" style="8" customWidth="1"/>
    <col min="2300" max="2300" width="1.5" style="8" customWidth="1"/>
    <col min="2301" max="2302" width="6" style="8" customWidth="1"/>
    <col min="2303" max="2307" width="11.19921875" style="8"/>
    <col min="2308" max="2308" width="2.5" style="8" customWidth="1"/>
    <col min="2309" max="2311" width="11.19921875" style="8"/>
    <col min="2312" max="2312" width="2.8984375" style="8" customWidth="1"/>
    <col min="2313" max="2549" width="11.19921875" style="8"/>
    <col min="2550" max="2550" width="10.19921875" style="8" customWidth="1"/>
    <col min="2551" max="2552" width="5.69921875" style="8" customWidth="1"/>
    <col min="2553" max="2553" width="1.5" style="8" customWidth="1"/>
    <col min="2554" max="2555" width="6.3984375" style="8" customWidth="1"/>
    <col min="2556" max="2556" width="1.5" style="8" customWidth="1"/>
    <col min="2557" max="2558" width="6" style="8" customWidth="1"/>
    <col min="2559" max="2563" width="11.19921875" style="8"/>
    <col min="2564" max="2564" width="2.5" style="8" customWidth="1"/>
    <col min="2565" max="2567" width="11.19921875" style="8"/>
    <col min="2568" max="2568" width="2.8984375" style="8" customWidth="1"/>
    <col min="2569" max="2805" width="11.19921875" style="8"/>
    <col min="2806" max="2806" width="10.19921875" style="8" customWidth="1"/>
    <col min="2807" max="2808" width="5.69921875" style="8" customWidth="1"/>
    <col min="2809" max="2809" width="1.5" style="8" customWidth="1"/>
    <col min="2810" max="2811" width="6.3984375" style="8" customWidth="1"/>
    <col min="2812" max="2812" width="1.5" style="8" customWidth="1"/>
    <col min="2813" max="2814" width="6" style="8" customWidth="1"/>
    <col min="2815" max="2819" width="11.19921875" style="8"/>
    <col min="2820" max="2820" width="2.5" style="8" customWidth="1"/>
    <col min="2821" max="2823" width="11.19921875" style="8"/>
    <col min="2824" max="2824" width="2.8984375" style="8" customWidth="1"/>
    <col min="2825" max="3061" width="11.19921875" style="8"/>
    <col min="3062" max="3062" width="10.19921875" style="8" customWidth="1"/>
    <col min="3063" max="3064" width="5.69921875" style="8" customWidth="1"/>
    <col min="3065" max="3065" width="1.5" style="8" customWidth="1"/>
    <col min="3066" max="3067" width="6.3984375" style="8" customWidth="1"/>
    <col min="3068" max="3068" width="1.5" style="8" customWidth="1"/>
    <col min="3069" max="3070" width="6" style="8" customWidth="1"/>
    <col min="3071" max="3075" width="11.19921875" style="8"/>
    <col min="3076" max="3076" width="2.5" style="8" customWidth="1"/>
    <col min="3077" max="3079" width="11.19921875" style="8"/>
    <col min="3080" max="3080" width="2.8984375" style="8" customWidth="1"/>
    <col min="3081" max="3317" width="11.19921875" style="8"/>
    <col min="3318" max="3318" width="10.19921875" style="8" customWidth="1"/>
    <col min="3319" max="3320" width="5.69921875" style="8" customWidth="1"/>
    <col min="3321" max="3321" width="1.5" style="8" customWidth="1"/>
    <col min="3322" max="3323" width="6.3984375" style="8" customWidth="1"/>
    <col min="3324" max="3324" width="1.5" style="8" customWidth="1"/>
    <col min="3325" max="3326" width="6" style="8" customWidth="1"/>
    <col min="3327" max="3331" width="11.19921875" style="8"/>
    <col min="3332" max="3332" width="2.5" style="8" customWidth="1"/>
    <col min="3333" max="3335" width="11.19921875" style="8"/>
    <col min="3336" max="3336" width="2.8984375" style="8" customWidth="1"/>
    <col min="3337" max="3573" width="11.19921875" style="8"/>
    <col min="3574" max="3574" width="10.19921875" style="8" customWidth="1"/>
    <col min="3575" max="3576" width="5.69921875" style="8" customWidth="1"/>
    <col min="3577" max="3577" width="1.5" style="8" customWidth="1"/>
    <col min="3578" max="3579" width="6.3984375" style="8" customWidth="1"/>
    <col min="3580" max="3580" width="1.5" style="8" customWidth="1"/>
    <col min="3581" max="3582" width="6" style="8" customWidth="1"/>
    <col min="3583" max="3587" width="11.19921875" style="8"/>
    <col min="3588" max="3588" width="2.5" style="8" customWidth="1"/>
    <col min="3589" max="3591" width="11.19921875" style="8"/>
    <col min="3592" max="3592" width="2.8984375" style="8" customWidth="1"/>
    <col min="3593" max="3829" width="11.19921875" style="8"/>
    <col min="3830" max="3830" width="10.19921875" style="8" customWidth="1"/>
    <col min="3831" max="3832" width="5.69921875" style="8" customWidth="1"/>
    <col min="3833" max="3833" width="1.5" style="8" customWidth="1"/>
    <col min="3834" max="3835" width="6.3984375" style="8" customWidth="1"/>
    <col min="3836" max="3836" width="1.5" style="8" customWidth="1"/>
    <col min="3837" max="3838" width="6" style="8" customWidth="1"/>
    <col min="3839" max="3843" width="11.19921875" style="8"/>
    <col min="3844" max="3844" width="2.5" style="8" customWidth="1"/>
    <col min="3845" max="3847" width="11.19921875" style="8"/>
    <col min="3848" max="3848" width="2.8984375" style="8" customWidth="1"/>
    <col min="3849" max="4085" width="11.19921875" style="8"/>
    <col min="4086" max="4086" width="10.19921875" style="8" customWidth="1"/>
    <col min="4087" max="4088" width="5.69921875" style="8" customWidth="1"/>
    <col min="4089" max="4089" width="1.5" style="8" customWidth="1"/>
    <col min="4090" max="4091" width="6.3984375" style="8" customWidth="1"/>
    <col min="4092" max="4092" width="1.5" style="8" customWidth="1"/>
    <col min="4093" max="4094" width="6" style="8" customWidth="1"/>
    <col min="4095" max="4099" width="11.19921875" style="8"/>
    <col min="4100" max="4100" width="2.5" style="8" customWidth="1"/>
    <col min="4101" max="4103" width="11.19921875" style="8"/>
    <col min="4104" max="4104" width="2.8984375" style="8" customWidth="1"/>
    <col min="4105" max="4341" width="11.19921875" style="8"/>
    <col min="4342" max="4342" width="10.19921875" style="8" customWidth="1"/>
    <col min="4343" max="4344" width="5.69921875" style="8" customWidth="1"/>
    <col min="4345" max="4345" width="1.5" style="8" customWidth="1"/>
    <col min="4346" max="4347" width="6.3984375" style="8" customWidth="1"/>
    <col min="4348" max="4348" width="1.5" style="8" customWidth="1"/>
    <col min="4349" max="4350" width="6" style="8" customWidth="1"/>
    <col min="4351" max="4355" width="11.19921875" style="8"/>
    <col min="4356" max="4356" width="2.5" style="8" customWidth="1"/>
    <col min="4357" max="4359" width="11.19921875" style="8"/>
    <col min="4360" max="4360" width="2.8984375" style="8" customWidth="1"/>
    <col min="4361" max="4597" width="11.19921875" style="8"/>
    <col min="4598" max="4598" width="10.19921875" style="8" customWidth="1"/>
    <col min="4599" max="4600" width="5.69921875" style="8" customWidth="1"/>
    <col min="4601" max="4601" width="1.5" style="8" customWidth="1"/>
    <col min="4602" max="4603" width="6.3984375" style="8" customWidth="1"/>
    <col min="4604" max="4604" width="1.5" style="8" customWidth="1"/>
    <col min="4605" max="4606" width="6" style="8" customWidth="1"/>
    <col min="4607" max="4611" width="11.19921875" style="8"/>
    <col min="4612" max="4612" width="2.5" style="8" customWidth="1"/>
    <col min="4613" max="4615" width="11.19921875" style="8"/>
    <col min="4616" max="4616" width="2.8984375" style="8" customWidth="1"/>
    <col min="4617" max="4853" width="11.19921875" style="8"/>
    <col min="4854" max="4854" width="10.19921875" style="8" customWidth="1"/>
    <col min="4855" max="4856" width="5.69921875" style="8" customWidth="1"/>
    <col min="4857" max="4857" width="1.5" style="8" customWidth="1"/>
    <col min="4858" max="4859" width="6.3984375" style="8" customWidth="1"/>
    <col min="4860" max="4860" width="1.5" style="8" customWidth="1"/>
    <col min="4861" max="4862" width="6" style="8" customWidth="1"/>
    <col min="4863" max="4867" width="11.19921875" style="8"/>
    <col min="4868" max="4868" width="2.5" style="8" customWidth="1"/>
    <col min="4869" max="4871" width="11.19921875" style="8"/>
    <col min="4872" max="4872" width="2.8984375" style="8" customWidth="1"/>
    <col min="4873" max="5109" width="11.19921875" style="8"/>
    <col min="5110" max="5110" width="10.19921875" style="8" customWidth="1"/>
    <col min="5111" max="5112" width="5.69921875" style="8" customWidth="1"/>
    <col min="5113" max="5113" width="1.5" style="8" customWidth="1"/>
    <col min="5114" max="5115" width="6.3984375" style="8" customWidth="1"/>
    <col min="5116" max="5116" width="1.5" style="8" customWidth="1"/>
    <col min="5117" max="5118" width="6" style="8" customWidth="1"/>
    <col min="5119" max="5123" width="11.19921875" style="8"/>
    <col min="5124" max="5124" width="2.5" style="8" customWidth="1"/>
    <col min="5125" max="5127" width="11.19921875" style="8"/>
    <col min="5128" max="5128" width="2.8984375" style="8" customWidth="1"/>
    <col min="5129" max="5365" width="11.19921875" style="8"/>
    <col min="5366" max="5366" width="10.19921875" style="8" customWidth="1"/>
    <col min="5367" max="5368" width="5.69921875" style="8" customWidth="1"/>
    <col min="5369" max="5369" width="1.5" style="8" customWidth="1"/>
    <col min="5370" max="5371" width="6.3984375" style="8" customWidth="1"/>
    <col min="5372" max="5372" width="1.5" style="8" customWidth="1"/>
    <col min="5373" max="5374" width="6" style="8" customWidth="1"/>
    <col min="5375" max="5379" width="11.19921875" style="8"/>
    <col min="5380" max="5380" width="2.5" style="8" customWidth="1"/>
    <col min="5381" max="5383" width="11.19921875" style="8"/>
    <col min="5384" max="5384" width="2.8984375" style="8" customWidth="1"/>
    <col min="5385" max="5621" width="11.19921875" style="8"/>
    <col min="5622" max="5622" width="10.19921875" style="8" customWidth="1"/>
    <col min="5623" max="5624" width="5.69921875" style="8" customWidth="1"/>
    <col min="5625" max="5625" width="1.5" style="8" customWidth="1"/>
    <col min="5626" max="5627" width="6.3984375" style="8" customWidth="1"/>
    <col min="5628" max="5628" width="1.5" style="8" customWidth="1"/>
    <col min="5629" max="5630" width="6" style="8" customWidth="1"/>
    <col min="5631" max="5635" width="11.19921875" style="8"/>
    <col min="5636" max="5636" width="2.5" style="8" customWidth="1"/>
    <col min="5637" max="5639" width="11.19921875" style="8"/>
    <col min="5640" max="5640" width="2.8984375" style="8" customWidth="1"/>
    <col min="5641" max="5877" width="11.19921875" style="8"/>
    <col min="5878" max="5878" width="10.19921875" style="8" customWidth="1"/>
    <col min="5879" max="5880" width="5.69921875" style="8" customWidth="1"/>
    <col min="5881" max="5881" width="1.5" style="8" customWidth="1"/>
    <col min="5882" max="5883" width="6.3984375" style="8" customWidth="1"/>
    <col min="5884" max="5884" width="1.5" style="8" customWidth="1"/>
    <col min="5885" max="5886" width="6" style="8" customWidth="1"/>
    <col min="5887" max="5891" width="11.19921875" style="8"/>
    <col min="5892" max="5892" width="2.5" style="8" customWidth="1"/>
    <col min="5893" max="5895" width="11.19921875" style="8"/>
    <col min="5896" max="5896" width="2.8984375" style="8" customWidth="1"/>
    <col min="5897" max="6133" width="11.19921875" style="8"/>
    <col min="6134" max="6134" width="10.19921875" style="8" customWidth="1"/>
    <col min="6135" max="6136" width="5.69921875" style="8" customWidth="1"/>
    <col min="6137" max="6137" width="1.5" style="8" customWidth="1"/>
    <col min="6138" max="6139" width="6.3984375" style="8" customWidth="1"/>
    <col min="6140" max="6140" width="1.5" style="8" customWidth="1"/>
    <col min="6141" max="6142" width="6" style="8" customWidth="1"/>
    <col min="6143" max="6147" width="11.19921875" style="8"/>
    <col min="6148" max="6148" width="2.5" style="8" customWidth="1"/>
    <col min="6149" max="6151" width="11.19921875" style="8"/>
    <col min="6152" max="6152" width="2.8984375" style="8" customWidth="1"/>
    <col min="6153" max="6389" width="11.19921875" style="8"/>
    <col min="6390" max="6390" width="10.19921875" style="8" customWidth="1"/>
    <col min="6391" max="6392" width="5.69921875" style="8" customWidth="1"/>
    <col min="6393" max="6393" width="1.5" style="8" customWidth="1"/>
    <col min="6394" max="6395" width="6.3984375" style="8" customWidth="1"/>
    <col min="6396" max="6396" width="1.5" style="8" customWidth="1"/>
    <col min="6397" max="6398" width="6" style="8" customWidth="1"/>
    <col min="6399" max="6403" width="11.19921875" style="8"/>
    <col min="6404" max="6404" width="2.5" style="8" customWidth="1"/>
    <col min="6405" max="6407" width="11.19921875" style="8"/>
    <col min="6408" max="6408" width="2.8984375" style="8" customWidth="1"/>
    <col min="6409" max="6645" width="11.19921875" style="8"/>
    <col min="6646" max="6646" width="10.19921875" style="8" customWidth="1"/>
    <col min="6647" max="6648" width="5.69921875" style="8" customWidth="1"/>
    <col min="6649" max="6649" width="1.5" style="8" customWidth="1"/>
    <col min="6650" max="6651" width="6.3984375" style="8" customWidth="1"/>
    <col min="6652" max="6652" width="1.5" style="8" customWidth="1"/>
    <col min="6653" max="6654" width="6" style="8" customWidth="1"/>
    <col min="6655" max="6659" width="11.19921875" style="8"/>
    <col min="6660" max="6660" width="2.5" style="8" customWidth="1"/>
    <col min="6661" max="6663" width="11.19921875" style="8"/>
    <col min="6664" max="6664" width="2.8984375" style="8" customWidth="1"/>
    <col min="6665" max="6901" width="11.19921875" style="8"/>
    <col min="6902" max="6902" width="10.19921875" style="8" customWidth="1"/>
    <col min="6903" max="6904" width="5.69921875" style="8" customWidth="1"/>
    <col min="6905" max="6905" width="1.5" style="8" customWidth="1"/>
    <col min="6906" max="6907" width="6.3984375" style="8" customWidth="1"/>
    <col min="6908" max="6908" width="1.5" style="8" customWidth="1"/>
    <col min="6909" max="6910" width="6" style="8" customWidth="1"/>
    <col min="6911" max="6915" width="11.19921875" style="8"/>
    <col min="6916" max="6916" width="2.5" style="8" customWidth="1"/>
    <col min="6917" max="6919" width="11.19921875" style="8"/>
    <col min="6920" max="6920" width="2.8984375" style="8" customWidth="1"/>
    <col min="6921" max="7157" width="11.19921875" style="8"/>
    <col min="7158" max="7158" width="10.19921875" style="8" customWidth="1"/>
    <col min="7159" max="7160" width="5.69921875" style="8" customWidth="1"/>
    <col min="7161" max="7161" width="1.5" style="8" customWidth="1"/>
    <col min="7162" max="7163" width="6.3984375" style="8" customWidth="1"/>
    <col min="7164" max="7164" width="1.5" style="8" customWidth="1"/>
    <col min="7165" max="7166" width="6" style="8" customWidth="1"/>
    <col min="7167" max="7171" width="11.19921875" style="8"/>
    <col min="7172" max="7172" width="2.5" style="8" customWidth="1"/>
    <col min="7173" max="7175" width="11.19921875" style="8"/>
    <col min="7176" max="7176" width="2.8984375" style="8" customWidth="1"/>
    <col min="7177" max="7413" width="11.19921875" style="8"/>
    <col min="7414" max="7414" width="10.19921875" style="8" customWidth="1"/>
    <col min="7415" max="7416" width="5.69921875" style="8" customWidth="1"/>
    <col min="7417" max="7417" width="1.5" style="8" customWidth="1"/>
    <col min="7418" max="7419" width="6.3984375" style="8" customWidth="1"/>
    <col min="7420" max="7420" width="1.5" style="8" customWidth="1"/>
    <col min="7421" max="7422" width="6" style="8" customWidth="1"/>
    <col min="7423" max="7427" width="11.19921875" style="8"/>
    <col min="7428" max="7428" width="2.5" style="8" customWidth="1"/>
    <col min="7429" max="7431" width="11.19921875" style="8"/>
    <col min="7432" max="7432" width="2.8984375" style="8" customWidth="1"/>
    <col min="7433" max="7669" width="11.19921875" style="8"/>
    <col min="7670" max="7670" width="10.19921875" style="8" customWidth="1"/>
    <col min="7671" max="7672" width="5.69921875" style="8" customWidth="1"/>
    <col min="7673" max="7673" width="1.5" style="8" customWidth="1"/>
    <col min="7674" max="7675" width="6.3984375" style="8" customWidth="1"/>
    <col min="7676" max="7676" width="1.5" style="8" customWidth="1"/>
    <col min="7677" max="7678" width="6" style="8" customWidth="1"/>
    <col min="7679" max="7683" width="11.19921875" style="8"/>
    <col min="7684" max="7684" width="2.5" style="8" customWidth="1"/>
    <col min="7685" max="7687" width="11.19921875" style="8"/>
    <col min="7688" max="7688" width="2.8984375" style="8" customWidth="1"/>
    <col min="7689" max="7925" width="11.19921875" style="8"/>
    <col min="7926" max="7926" width="10.19921875" style="8" customWidth="1"/>
    <col min="7927" max="7928" width="5.69921875" style="8" customWidth="1"/>
    <col min="7929" max="7929" width="1.5" style="8" customWidth="1"/>
    <col min="7930" max="7931" width="6.3984375" style="8" customWidth="1"/>
    <col min="7932" max="7932" width="1.5" style="8" customWidth="1"/>
    <col min="7933" max="7934" width="6" style="8" customWidth="1"/>
    <col min="7935" max="7939" width="11.19921875" style="8"/>
    <col min="7940" max="7940" width="2.5" style="8" customWidth="1"/>
    <col min="7941" max="7943" width="11.19921875" style="8"/>
    <col min="7944" max="7944" width="2.8984375" style="8" customWidth="1"/>
    <col min="7945" max="8181" width="11.19921875" style="8"/>
    <col min="8182" max="8182" width="10.19921875" style="8" customWidth="1"/>
    <col min="8183" max="8184" width="5.69921875" style="8" customWidth="1"/>
    <col min="8185" max="8185" width="1.5" style="8" customWidth="1"/>
    <col min="8186" max="8187" width="6.3984375" style="8" customWidth="1"/>
    <col min="8188" max="8188" width="1.5" style="8" customWidth="1"/>
    <col min="8189" max="8190" width="6" style="8" customWidth="1"/>
    <col min="8191" max="8195" width="11.19921875" style="8"/>
    <col min="8196" max="8196" width="2.5" style="8" customWidth="1"/>
    <col min="8197" max="8199" width="11.19921875" style="8"/>
    <col min="8200" max="8200" width="2.8984375" style="8" customWidth="1"/>
    <col min="8201" max="8437" width="11.19921875" style="8"/>
    <col min="8438" max="8438" width="10.19921875" style="8" customWidth="1"/>
    <col min="8439" max="8440" width="5.69921875" style="8" customWidth="1"/>
    <col min="8441" max="8441" width="1.5" style="8" customWidth="1"/>
    <col min="8442" max="8443" width="6.3984375" style="8" customWidth="1"/>
    <col min="8444" max="8444" width="1.5" style="8" customWidth="1"/>
    <col min="8445" max="8446" width="6" style="8" customWidth="1"/>
    <col min="8447" max="8451" width="11.19921875" style="8"/>
    <col min="8452" max="8452" width="2.5" style="8" customWidth="1"/>
    <col min="8453" max="8455" width="11.19921875" style="8"/>
    <col min="8456" max="8456" width="2.8984375" style="8" customWidth="1"/>
    <col min="8457" max="8693" width="11.19921875" style="8"/>
    <col min="8694" max="8694" width="10.19921875" style="8" customWidth="1"/>
    <col min="8695" max="8696" width="5.69921875" style="8" customWidth="1"/>
    <col min="8697" max="8697" width="1.5" style="8" customWidth="1"/>
    <col min="8698" max="8699" width="6.3984375" style="8" customWidth="1"/>
    <col min="8700" max="8700" width="1.5" style="8" customWidth="1"/>
    <col min="8701" max="8702" width="6" style="8" customWidth="1"/>
    <col min="8703" max="8707" width="11.19921875" style="8"/>
    <col min="8708" max="8708" width="2.5" style="8" customWidth="1"/>
    <col min="8709" max="8711" width="11.19921875" style="8"/>
    <col min="8712" max="8712" width="2.8984375" style="8" customWidth="1"/>
    <col min="8713" max="8949" width="11.19921875" style="8"/>
    <col min="8950" max="8950" width="10.19921875" style="8" customWidth="1"/>
    <col min="8951" max="8952" width="5.69921875" style="8" customWidth="1"/>
    <col min="8953" max="8953" width="1.5" style="8" customWidth="1"/>
    <col min="8954" max="8955" width="6.3984375" style="8" customWidth="1"/>
    <col min="8956" max="8956" width="1.5" style="8" customWidth="1"/>
    <col min="8957" max="8958" width="6" style="8" customWidth="1"/>
    <col min="8959" max="8963" width="11.19921875" style="8"/>
    <col min="8964" max="8964" width="2.5" style="8" customWidth="1"/>
    <col min="8965" max="8967" width="11.19921875" style="8"/>
    <col min="8968" max="8968" width="2.8984375" style="8" customWidth="1"/>
    <col min="8969" max="9205" width="11.19921875" style="8"/>
    <col min="9206" max="9206" width="10.19921875" style="8" customWidth="1"/>
    <col min="9207" max="9208" width="5.69921875" style="8" customWidth="1"/>
    <col min="9209" max="9209" width="1.5" style="8" customWidth="1"/>
    <col min="9210" max="9211" width="6.3984375" style="8" customWidth="1"/>
    <col min="9212" max="9212" width="1.5" style="8" customWidth="1"/>
    <col min="9213" max="9214" width="6" style="8" customWidth="1"/>
    <col min="9215" max="9219" width="11.19921875" style="8"/>
    <col min="9220" max="9220" width="2.5" style="8" customWidth="1"/>
    <col min="9221" max="9223" width="11.19921875" style="8"/>
    <col min="9224" max="9224" width="2.8984375" style="8" customWidth="1"/>
    <col min="9225" max="9461" width="11.19921875" style="8"/>
    <col min="9462" max="9462" width="10.19921875" style="8" customWidth="1"/>
    <col min="9463" max="9464" width="5.69921875" style="8" customWidth="1"/>
    <col min="9465" max="9465" width="1.5" style="8" customWidth="1"/>
    <col min="9466" max="9467" width="6.3984375" style="8" customWidth="1"/>
    <col min="9468" max="9468" width="1.5" style="8" customWidth="1"/>
    <col min="9469" max="9470" width="6" style="8" customWidth="1"/>
    <col min="9471" max="9475" width="11.19921875" style="8"/>
    <col min="9476" max="9476" width="2.5" style="8" customWidth="1"/>
    <col min="9477" max="9479" width="11.19921875" style="8"/>
    <col min="9480" max="9480" width="2.8984375" style="8" customWidth="1"/>
    <col min="9481" max="9717" width="11.19921875" style="8"/>
    <col min="9718" max="9718" width="10.19921875" style="8" customWidth="1"/>
    <col min="9719" max="9720" width="5.69921875" style="8" customWidth="1"/>
    <col min="9721" max="9721" width="1.5" style="8" customWidth="1"/>
    <col min="9722" max="9723" width="6.3984375" style="8" customWidth="1"/>
    <col min="9724" max="9724" width="1.5" style="8" customWidth="1"/>
    <col min="9725" max="9726" width="6" style="8" customWidth="1"/>
    <col min="9727" max="9731" width="11.19921875" style="8"/>
    <col min="9732" max="9732" width="2.5" style="8" customWidth="1"/>
    <col min="9733" max="9735" width="11.19921875" style="8"/>
    <col min="9736" max="9736" width="2.8984375" style="8" customWidth="1"/>
    <col min="9737" max="9973" width="11.19921875" style="8"/>
    <col min="9974" max="9974" width="10.19921875" style="8" customWidth="1"/>
    <col min="9975" max="9976" width="5.69921875" style="8" customWidth="1"/>
    <col min="9977" max="9977" width="1.5" style="8" customWidth="1"/>
    <col min="9978" max="9979" width="6.3984375" style="8" customWidth="1"/>
    <col min="9980" max="9980" width="1.5" style="8" customWidth="1"/>
    <col min="9981" max="9982" width="6" style="8" customWidth="1"/>
    <col min="9983" max="9987" width="11.19921875" style="8"/>
    <col min="9988" max="9988" width="2.5" style="8" customWidth="1"/>
    <col min="9989" max="9991" width="11.19921875" style="8"/>
    <col min="9992" max="9992" width="2.8984375" style="8" customWidth="1"/>
    <col min="9993" max="10229" width="11.19921875" style="8"/>
    <col min="10230" max="10230" width="10.19921875" style="8" customWidth="1"/>
    <col min="10231" max="10232" width="5.69921875" style="8" customWidth="1"/>
    <col min="10233" max="10233" width="1.5" style="8" customWidth="1"/>
    <col min="10234" max="10235" width="6.3984375" style="8" customWidth="1"/>
    <col min="10236" max="10236" width="1.5" style="8" customWidth="1"/>
    <col min="10237" max="10238" width="6" style="8" customWidth="1"/>
    <col min="10239" max="10243" width="11.19921875" style="8"/>
    <col min="10244" max="10244" width="2.5" style="8" customWidth="1"/>
    <col min="10245" max="10247" width="11.19921875" style="8"/>
    <col min="10248" max="10248" width="2.8984375" style="8" customWidth="1"/>
    <col min="10249" max="10485" width="11.19921875" style="8"/>
    <col min="10486" max="10486" width="10.19921875" style="8" customWidth="1"/>
    <col min="10487" max="10488" width="5.69921875" style="8" customWidth="1"/>
    <col min="10489" max="10489" width="1.5" style="8" customWidth="1"/>
    <col min="10490" max="10491" width="6.3984375" style="8" customWidth="1"/>
    <col min="10492" max="10492" width="1.5" style="8" customWidth="1"/>
    <col min="10493" max="10494" width="6" style="8" customWidth="1"/>
    <col min="10495" max="10499" width="11.19921875" style="8"/>
    <col min="10500" max="10500" width="2.5" style="8" customWidth="1"/>
    <col min="10501" max="10503" width="11.19921875" style="8"/>
    <col min="10504" max="10504" width="2.8984375" style="8" customWidth="1"/>
    <col min="10505" max="10741" width="11.19921875" style="8"/>
    <col min="10742" max="10742" width="10.19921875" style="8" customWidth="1"/>
    <col min="10743" max="10744" width="5.69921875" style="8" customWidth="1"/>
    <col min="10745" max="10745" width="1.5" style="8" customWidth="1"/>
    <col min="10746" max="10747" width="6.3984375" style="8" customWidth="1"/>
    <col min="10748" max="10748" width="1.5" style="8" customWidth="1"/>
    <col min="10749" max="10750" width="6" style="8" customWidth="1"/>
    <col min="10751" max="10755" width="11.19921875" style="8"/>
    <col min="10756" max="10756" width="2.5" style="8" customWidth="1"/>
    <col min="10757" max="10759" width="11.19921875" style="8"/>
    <col min="10760" max="10760" width="2.8984375" style="8" customWidth="1"/>
    <col min="10761" max="10997" width="11.19921875" style="8"/>
    <col min="10998" max="10998" width="10.19921875" style="8" customWidth="1"/>
    <col min="10999" max="11000" width="5.69921875" style="8" customWidth="1"/>
    <col min="11001" max="11001" width="1.5" style="8" customWidth="1"/>
    <col min="11002" max="11003" width="6.3984375" style="8" customWidth="1"/>
    <col min="11004" max="11004" width="1.5" style="8" customWidth="1"/>
    <col min="11005" max="11006" width="6" style="8" customWidth="1"/>
    <col min="11007" max="11011" width="11.19921875" style="8"/>
    <col min="11012" max="11012" width="2.5" style="8" customWidth="1"/>
    <col min="11013" max="11015" width="11.19921875" style="8"/>
    <col min="11016" max="11016" width="2.8984375" style="8" customWidth="1"/>
    <col min="11017" max="11253" width="11.19921875" style="8"/>
    <col min="11254" max="11254" width="10.19921875" style="8" customWidth="1"/>
    <col min="11255" max="11256" width="5.69921875" style="8" customWidth="1"/>
    <col min="11257" max="11257" width="1.5" style="8" customWidth="1"/>
    <col min="11258" max="11259" width="6.3984375" style="8" customWidth="1"/>
    <col min="11260" max="11260" width="1.5" style="8" customWidth="1"/>
    <col min="11261" max="11262" width="6" style="8" customWidth="1"/>
    <col min="11263" max="11267" width="11.19921875" style="8"/>
    <col min="11268" max="11268" width="2.5" style="8" customWidth="1"/>
    <col min="11269" max="11271" width="11.19921875" style="8"/>
    <col min="11272" max="11272" width="2.8984375" style="8" customWidth="1"/>
    <col min="11273" max="11509" width="11.19921875" style="8"/>
    <col min="11510" max="11510" width="10.19921875" style="8" customWidth="1"/>
    <col min="11511" max="11512" width="5.69921875" style="8" customWidth="1"/>
    <col min="11513" max="11513" width="1.5" style="8" customWidth="1"/>
    <col min="11514" max="11515" width="6.3984375" style="8" customWidth="1"/>
    <col min="11516" max="11516" width="1.5" style="8" customWidth="1"/>
    <col min="11517" max="11518" width="6" style="8" customWidth="1"/>
    <col min="11519" max="11523" width="11.19921875" style="8"/>
    <col min="11524" max="11524" width="2.5" style="8" customWidth="1"/>
    <col min="11525" max="11527" width="11.19921875" style="8"/>
    <col min="11528" max="11528" width="2.8984375" style="8" customWidth="1"/>
    <col min="11529" max="11765" width="11.19921875" style="8"/>
    <col min="11766" max="11766" width="10.19921875" style="8" customWidth="1"/>
    <col min="11767" max="11768" width="5.69921875" style="8" customWidth="1"/>
    <col min="11769" max="11769" width="1.5" style="8" customWidth="1"/>
    <col min="11770" max="11771" width="6.3984375" style="8" customWidth="1"/>
    <col min="11772" max="11772" width="1.5" style="8" customWidth="1"/>
    <col min="11773" max="11774" width="6" style="8" customWidth="1"/>
    <col min="11775" max="11779" width="11.19921875" style="8"/>
    <col min="11780" max="11780" width="2.5" style="8" customWidth="1"/>
    <col min="11781" max="11783" width="11.19921875" style="8"/>
    <col min="11784" max="11784" width="2.8984375" style="8" customWidth="1"/>
    <col min="11785" max="12021" width="11.19921875" style="8"/>
    <col min="12022" max="12022" width="10.19921875" style="8" customWidth="1"/>
    <col min="12023" max="12024" width="5.69921875" style="8" customWidth="1"/>
    <col min="12025" max="12025" width="1.5" style="8" customWidth="1"/>
    <col min="12026" max="12027" width="6.3984375" style="8" customWidth="1"/>
    <col min="12028" max="12028" width="1.5" style="8" customWidth="1"/>
    <col min="12029" max="12030" width="6" style="8" customWidth="1"/>
    <col min="12031" max="12035" width="11.19921875" style="8"/>
    <col min="12036" max="12036" width="2.5" style="8" customWidth="1"/>
    <col min="12037" max="12039" width="11.19921875" style="8"/>
    <col min="12040" max="12040" width="2.8984375" style="8" customWidth="1"/>
    <col min="12041" max="12277" width="11.19921875" style="8"/>
    <col min="12278" max="12278" width="10.19921875" style="8" customWidth="1"/>
    <col min="12279" max="12280" width="5.69921875" style="8" customWidth="1"/>
    <col min="12281" max="12281" width="1.5" style="8" customWidth="1"/>
    <col min="12282" max="12283" width="6.3984375" style="8" customWidth="1"/>
    <col min="12284" max="12284" width="1.5" style="8" customWidth="1"/>
    <col min="12285" max="12286" width="6" style="8" customWidth="1"/>
    <col min="12287" max="12291" width="11.19921875" style="8"/>
    <col min="12292" max="12292" width="2.5" style="8" customWidth="1"/>
    <col min="12293" max="12295" width="11.19921875" style="8"/>
    <col min="12296" max="12296" width="2.8984375" style="8" customWidth="1"/>
    <col min="12297" max="12533" width="11.19921875" style="8"/>
    <col min="12534" max="12534" width="10.19921875" style="8" customWidth="1"/>
    <col min="12535" max="12536" width="5.69921875" style="8" customWidth="1"/>
    <col min="12537" max="12537" width="1.5" style="8" customWidth="1"/>
    <col min="12538" max="12539" width="6.3984375" style="8" customWidth="1"/>
    <col min="12540" max="12540" width="1.5" style="8" customWidth="1"/>
    <col min="12541" max="12542" width="6" style="8" customWidth="1"/>
    <col min="12543" max="12547" width="11.19921875" style="8"/>
    <col min="12548" max="12548" width="2.5" style="8" customWidth="1"/>
    <col min="12549" max="12551" width="11.19921875" style="8"/>
    <col min="12552" max="12552" width="2.8984375" style="8" customWidth="1"/>
    <col min="12553" max="12789" width="11.19921875" style="8"/>
    <col min="12790" max="12790" width="10.19921875" style="8" customWidth="1"/>
    <col min="12791" max="12792" width="5.69921875" style="8" customWidth="1"/>
    <col min="12793" max="12793" width="1.5" style="8" customWidth="1"/>
    <col min="12794" max="12795" width="6.3984375" style="8" customWidth="1"/>
    <col min="12796" max="12796" width="1.5" style="8" customWidth="1"/>
    <col min="12797" max="12798" width="6" style="8" customWidth="1"/>
    <col min="12799" max="12803" width="11.19921875" style="8"/>
    <col min="12804" max="12804" width="2.5" style="8" customWidth="1"/>
    <col min="12805" max="12807" width="11.19921875" style="8"/>
    <col min="12808" max="12808" width="2.8984375" style="8" customWidth="1"/>
    <col min="12809" max="13045" width="11.19921875" style="8"/>
    <col min="13046" max="13046" width="10.19921875" style="8" customWidth="1"/>
    <col min="13047" max="13048" width="5.69921875" style="8" customWidth="1"/>
    <col min="13049" max="13049" width="1.5" style="8" customWidth="1"/>
    <col min="13050" max="13051" width="6.3984375" style="8" customWidth="1"/>
    <col min="13052" max="13052" width="1.5" style="8" customWidth="1"/>
    <col min="13053" max="13054" width="6" style="8" customWidth="1"/>
    <col min="13055" max="13059" width="11.19921875" style="8"/>
    <col min="13060" max="13060" width="2.5" style="8" customWidth="1"/>
    <col min="13061" max="13063" width="11.19921875" style="8"/>
    <col min="13064" max="13064" width="2.8984375" style="8" customWidth="1"/>
    <col min="13065" max="13301" width="11.19921875" style="8"/>
    <col min="13302" max="13302" width="10.19921875" style="8" customWidth="1"/>
    <col min="13303" max="13304" width="5.69921875" style="8" customWidth="1"/>
    <col min="13305" max="13305" width="1.5" style="8" customWidth="1"/>
    <col min="13306" max="13307" width="6.3984375" style="8" customWidth="1"/>
    <col min="13308" max="13308" width="1.5" style="8" customWidth="1"/>
    <col min="13309" max="13310" width="6" style="8" customWidth="1"/>
    <col min="13311" max="13315" width="11.19921875" style="8"/>
    <col min="13316" max="13316" width="2.5" style="8" customWidth="1"/>
    <col min="13317" max="13319" width="11.19921875" style="8"/>
    <col min="13320" max="13320" width="2.8984375" style="8" customWidth="1"/>
    <col min="13321" max="13557" width="11.19921875" style="8"/>
    <col min="13558" max="13558" width="10.19921875" style="8" customWidth="1"/>
    <col min="13559" max="13560" width="5.69921875" style="8" customWidth="1"/>
    <col min="13561" max="13561" width="1.5" style="8" customWidth="1"/>
    <col min="13562" max="13563" width="6.3984375" style="8" customWidth="1"/>
    <col min="13564" max="13564" width="1.5" style="8" customWidth="1"/>
    <col min="13565" max="13566" width="6" style="8" customWidth="1"/>
    <col min="13567" max="13571" width="11.19921875" style="8"/>
    <col min="13572" max="13572" width="2.5" style="8" customWidth="1"/>
    <col min="13573" max="13575" width="11.19921875" style="8"/>
    <col min="13576" max="13576" width="2.8984375" style="8" customWidth="1"/>
    <col min="13577" max="13813" width="11.19921875" style="8"/>
    <col min="13814" max="13814" width="10.19921875" style="8" customWidth="1"/>
    <col min="13815" max="13816" width="5.69921875" style="8" customWidth="1"/>
    <col min="13817" max="13817" width="1.5" style="8" customWidth="1"/>
    <col min="13818" max="13819" width="6.3984375" style="8" customWidth="1"/>
    <col min="13820" max="13820" width="1.5" style="8" customWidth="1"/>
    <col min="13821" max="13822" width="6" style="8" customWidth="1"/>
    <col min="13823" max="13827" width="11.19921875" style="8"/>
    <col min="13828" max="13828" width="2.5" style="8" customWidth="1"/>
    <col min="13829" max="13831" width="11.19921875" style="8"/>
    <col min="13832" max="13832" width="2.8984375" style="8" customWidth="1"/>
    <col min="13833" max="14069" width="11.19921875" style="8"/>
    <col min="14070" max="14070" width="10.19921875" style="8" customWidth="1"/>
    <col min="14071" max="14072" width="5.69921875" style="8" customWidth="1"/>
    <col min="14073" max="14073" width="1.5" style="8" customWidth="1"/>
    <col min="14074" max="14075" width="6.3984375" style="8" customWidth="1"/>
    <col min="14076" max="14076" width="1.5" style="8" customWidth="1"/>
    <col min="14077" max="14078" width="6" style="8" customWidth="1"/>
    <col min="14079" max="14083" width="11.19921875" style="8"/>
    <col min="14084" max="14084" width="2.5" style="8" customWidth="1"/>
    <col min="14085" max="14087" width="11.19921875" style="8"/>
    <col min="14088" max="14088" width="2.8984375" style="8" customWidth="1"/>
    <col min="14089" max="14325" width="11.19921875" style="8"/>
    <col min="14326" max="14326" width="10.19921875" style="8" customWidth="1"/>
    <col min="14327" max="14328" width="5.69921875" style="8" customWidth="1"/>
    <col min="14329" max="14329" width="1.5" style="8" customWidth="1"/>
    <col min="14330" max="14331" width="6.3984375" style="8" customWidth="1"/>
    <col min="14332" max="14332" width="1.5" style="8" customWidth="1"/>
    <col min="14333" max="14334" width="6" style="8" customWidth="1"/>
    <col min="14335" max="14339" width="11.19921875" style="8"/>
    <col min="14340" max="14340" width="2.5" style="8" customWidth="1"/>
    <col min="14341" max="14343" width="11.19921875" style="8"/>
    <col min="14344" max="14344" width="2.8984375" style="8" customWidth="1"/>
    <col min="14345" max="14581" width="11.19921875" style="8"/>
    <col min="14582" max="14582" width="10.19921875" style="8" customWidth="1"/>
    <col min="14583" max="14584" width="5.69921875" style="8" customWidth="1"/>
    <col min="14585" max="14585" width="1.5" style="8" customWidth="1"/>
    <col min="14586" max="14587" width="6.3984375" style="8" customWidth="1"/>
    <col min="14588" max="14588" width="1.5" style="8" customWidth="1"/>
    <col min="14589" max="14590" width="6" style="8" customWidth="1"/>
    <col min="14591" max="14595" width="11.19921875" style="8"/>
    <col min="14596" max="14596" width="2.5" style="8" customWidth="1"/>
    <col min="14597" max="14599" width="11.19921875" style="8"/>
    <col min="14600" max="14600" width="2.8984375" style="8" customWidth="1"/>
    <col min="14601" max="14837" width="11.19921875" style="8"/>
    <col min="14838" max="14838" width="10.19921875" style="8" customWidth="1"/>
    <col min="14839" max="14840" width="5.69921875" style="8" customWidth="1"/>
    <col min="14841" max="14841" width="1.5" style="8" customWidth="1"/>
    <col min="14842" max="14843" width="6.3984375" style="8" customWidth="1"/>
    <col min="14844" max="14844" width="1.5" style="8" customWidth="1"/>
    <col min="14845" max="14846" width="6" style="8" customWidth="1"/>
    <col min="14847" max="14851" width="11.19921875" style="8"/>
    <col min="14852" max="14852" width="2.5" style="8" customWidth="1"/>
    <col min="14853" max="14855" width="11.19921875" style="8"/>
    <col min="14856" max="14856" width="2.8984375" style="8" customWidth="1"/>
    <col min="14857" max="15093" width="11.19921875" style="8"/>
    <col min="15094" max="15094" width="10.19921875" style="8" customWidth="1"/>
    <col min="15095" max="15096" width="5.69921875" style="8" customWidth="1"/>
    <col min="15097" max="15097" width="1.5" style="8" customWidth="1"/>
    <col min="15098" max="15099" width="6.3984375" style="8" customWidth="1"/>
    <col min="15100" max="15100" width="1.5" style="8" customWidth="1"/>
    <col min="15101" max="15102" width="6" style="8" customWidth="1"/>
    <col min="15103" max="15107" width="11.19921875" style="8"/>
    <col min="15108" max="15108" width="2.5" style="8" customWidth="1"/>
    <col min="15109" max="15111" width="11.19921875" style="8"/>
    <col min="15112" max="15112" width="2.8984375" style="8" customWidth="1"/>
    <col min="15113" max="15349" width="11.19921875" style="8"/>
    <col min="15350" max="15350" width="10.19921875" style="8" customWidth="1"/>
    <col min="15351" max="15352" width="5.69921875" style="8" customWidth="1"/>
    <col min="15353" max="15353" width="1.5" style="8" customWidth="1"/>
    <col min="15354" max="15355" width="6.3984375" style="8" customWidth="1"/>
    <col min="15356" max="15356" width="1.5" style="8" customWidth="1"/>
    <col min="15357" max="15358" width="6" style="8" customWidth="1"/>
    <col min="15359" max="15363" width="11.19921875" style="8"/>
    <col min="15364" max="15364" width="2.5" style="8" customWidth="1"/>
    <col min="15365" max="15367" width="11.19921875" style="8"/>
    <col min="15368" max="15368" width="2.8984375" style="8" customWidth="1"/>
    <col min="15369" max="15605" width="11.19921875" style="8"/>
    <col min="15606" max="15606" width="10.19921875" style="8" customWidth="1"/>
    <col min="15607" max="15608" width="5.69921875" style="8" customWidth="1"/>
    <col min="15609" max="15609" width="1.5" style="8" customWidth="1"/>
    <col min="15610" max="15611" width="6.3984375" style="8" customWidth="1"/>
    <col min="15612" max="15612" width="1.5" style="8" customWidth="1"/>
    <col min="15613" max="15614" width="6" style="8" customWidth="1"/>
    <col min="15615" max="15619" width="11.19921875" style="8"/>
    <col min="15620" max="15620" width="2.5" style="8" customWidth="1"/>
    <col min="15621" max="15623" width="11.19921875" style="8"/>
    <col min="15624" max="15624" width="2.8984375" style="8" customWidth="1"/>
    <col min="15625" max="15861" width="11.19921875" style="8"/>
    <col min="15862" max="15862" width="10.19921875" style="8" customWidth="1"/>
    <col min="15863" max="15864" width="5.69921875" style="8" customWidth="1"/>
    <col min="15865" max="15865" width="1.5" style="8" customWidth="1"/>
    <col min="15866" max="15867" width="6.3984375" style="8" customWidth="1"/>
    <col min="15868" max="15868" width="1.5" style="8" customWidth="1"/>
    <col min="15869" max="15870" width="6" style="8" customWidth="1"/>
    <col min="15871" max="15875" width="11.19921875" style="8"/>
    <col min="15876" max="15876" width="2.5" style="8" customWidth="1"/>
    <col min="15877" max="15879" width="11.19921875" style="8"/>
    <col min="15880" max="15880" width="2.8984375" style="8" customWidth="1"/>
    <col min="15881" max="16117" width="11.19921875" style="8"/>
    <col min="16118" max="16118" width="10.19921875" style="8" customWidth="1"/>
    <col min="16119" max="16120" width="5.69921875" style="8" customWidth="1"/>
    <col min="16121" max="16121" width="1.5" style="8" customWidth="1"/>
    <col min="16122" max="16123" width="6.3984375" style="8" customWidth="1"/>
    <col min="16124" max="16124" width="1.5" style="8" customWidth="1"/>
    <col min="16125" max="16126" width="6" style="8" customWidth="1"/>
    <col min="16127" max="16131" width="11.19921875" style="8"/>
    <col min="16132" max="16132" width="2.5" style="8" customWidth="1"/>
    <col min="16133" max="16135" width="11.19921875" style="8"/>
    <col min="16136" max="16136" width="2.8984375" style="8" customWidth="1"/>
    <col min="16137" max="16384" width="11.19921875" style="8"/>
  </cols>
  <sheetData>
    <row r="1" spans="1:9" x14ac:dyDescent="0.3">
      <c r="A1" s="101"/>
      <c r="B1" s="101"/>
      <c r="C1" s="101"/>
      <c r="D1" s="101"/>
    </row>
    <row r="2" spans="1:9" x14ac:dyDescent="0.3">
      <c r="A2" s="102" t="s">
        <v>160</v>
      </c>
      <c r="B2" s="103"/>
      <c r="C2" s="103"/>
      <c r="D2" s="103"/>
    </row>
    <row r="3" spans="1:9" x14ac:dyDescent="0.3">
      <c r="A3" s="102"/>
      <c r="B3" s="103"/>
      <c r="C3" s="103"/>
      <c r="D3" s="103"/>
    </row>
    <row r="4" spans="1:9" ht="15" thickBot="1" x14ac:dyDescent="0.35">
      <c r="A4" s="104" t="s">
        <v>61</v>
      </c>
      <c r="B4" s="105"/>
      <c r="C4" s="105"/>
      <c r="D4" s="106" t="s">
        <v>174</v>
      </c>
    </row>
    <row r="6" spans="1:9" s="122" customFormat="1" ht="13.8" x14ac:dyDescent="0.3">
      <c r="A6" s="115" t="s">
        <v>76</v>
      </c>
      <c r="B6" s="115"/>
      <c r="C6" s="116"/>
      <c r="D6" s="120"/>
      <c r="E6" s="121"/>
    </row>
    <row r="7" spans="1:9" s="122" customFormat="1" ht="13.8" x14ac:dyDescent="0.3">
      <c r="A7" s="115" t="s">
        <v>166</v>
      </c>
      <c r="B7" s="115"/>
      <c r="C7" s="116"/>
      <c r="D7" s="120"/>
      <c r="E7" s="121"/>
      <c r="I7" s="123"/>
    </row>
    <row r="8" spans="1:9" ht="8.25" customHeight="1" x14ac:dyDescent="0.3"/>
    <row r="9" spans="1:9" s="12" customFormat="1" ht="27.6" x14ac:dyDescent="0.25">
      <c r="A9" s="9" t="s">
        <v>0</v>
      </c>
      <c r="B9" s="9" t="s">
        <v>1</v>
      </c>
      <c r="C9" s="10" t="s">
        <v>75</v>
      </c>
      <c r="D9" s="11" t="s">
        <v>74</v>
      </c>
    </row>
    <row r="10" spans="1:9" s="13" customFormat="1" x14ac:dyDescent="0.25">
      <c r="A10" s="94" t="s">
        <v>77</v>
      </c>
      <c r="B10" s="95"/>
      <c r="C10" s="95"/>
      <c r="D10" s="95"/>
    </row>
    <row r="11" spans="1:9" s="26" customFormat="1" ht="15" customHeight="1" x14ac:dyDescent="0.25">
      <c r="A11" s="23" t="s">
        <v>6</v>
      </c>
      <c r="B11" s="15" t="s">
        <v>4</v>
      </c>
      <c r="C11" s="24" t="s">
        <v>112</v>
      </c>
      <c r="D11" s="25">
        <v>10</v>
      </c>
      <c r="F11" s="27"/>
    </row>
    <row r="12" spans="1:9" s="26" customFormat="1" ht="15" customHeight="1" x14ac:dyDescent="0.25">
      <c r="A12" s="23"/>
      <c r="B12" s="15"/>
      <c r="C12" s="24" t="s">
        <v>79</v>
      </c>
      <c r="D12" s="25">
        <v>0.8</v>
      </c>
      <c r="F12" s="27"/>
    </row>
    <row r="13" spans="1:9" s="26" customFormat="1" ht="15" customHeight="1" x14ac:dyDescent="0.25">
      <c r="A13" s="23"/>
      <c r="B13" s="15"/>
      <c r="C13" s="24" t="s">
        <v>80</v>
      </c>
      <c r="D13" s="25">
        <v>4.2</v>
      </c>
      <c r="F13" s="27"/>
    </row>
    <row r="14" spans="1:9" s="26" customFormat="1" ht="15" customHeight="1" x14ac:dyDescent="0.25">
      <c r="A14" s="28"/>
      <c r="B14" s="20" t="s">
        <v>5</v>
      </c>
      <c r="C14" s="29"/>
      <c r="D14" s="30">
        <f>SUM(D11:D13)</f>
        <v>15</v>
      </c>
      <c r="F14" s="27"/>
    </row>
    <row r="15" spans="1:9" s="26" customFormat="1" ht="15" customHeight="1" x14ac:dyDescent="0.25">
      <c r="A15" s="23" t="s">
        <v>9</v>
      </c>
      <c r="B15" s="15" t="s">
        <v>4</v>
      </c>
      <c r="C15" s="32" t="s">
        <v>11</v>
      </c>
      <c r="D15" s="25">
        <v>67</v>
      </c>
      <c r="E15" s="32"/>
      <c r="F15" s="32"/>
      <c r="G15" s="25"/>
    </row>
    <row r="16" spans="1:9" s="26" customFormat="1" ht="15" customHeight="1" x14ac:dyDescent="0.25">
      <c r="A16" s="23"/>
      <c r="C16" s="32" t="s">
        <v>63</v>
      </c>
      <c r="D16" s="25">
        <v>63</v>
      </c>
      <c r="F16" s="27"/>
    </row>
    <row r="17" spans="1:6" s="26" customFormat="1" ht="15" customHeight="1" x14ac:dyDescent="0.25">
      <c r="A17" s="23"/>
      <c r="C17" s="32" t="s">
        <v>122</v>
      </c>
      <c r="D17" s="25">
        <v>11</v>
      </c>
      <c r="F17" s="27"/>
    </row>
    <row r="18" spans="1:6" s="26" customFormat="1" ht="15" customHeight="1" x14ac:dyDescent="0.25">
      <c r="A18" s="28"/>
      <c r="B18" s="20" t="s">
        <v>5</v>
      </c>
      <c r="C18" s="34"/>
      <c r="D18" s="30">
        <f>SUM(D15:D17)</f>
        <v>141</v>
      </c>
      <c r="F18" s="27"/>
    </row>
    <row r="19" spans="1:6" s="26" customFormat="1" ht="15" customHeight="1" x14ac:dyDescent="0.25">
      <c r="A19" s="23" t="s">
        <v>12</v>
      </c>
      <c r="B19" s="15" t="s">
        <v>4</v>
      </c>
      <c r="C19" s="32" t="s">
        <v>84</v>
      </c>
      <c r="D19" s="25">
        <v>69</v>
      </c>
      <c r="F19" s="27"/>
    </row>
    <row r="20" spans="1:6" s="26" customFormat="1" ht="15" customHeight="1" x14ac:dyDescent="0.25">
      <c r="A20" s="28"/>
      <c r="B20" s="20" t="s">
        <v>5</v>
      </c>
      <c r="C20" s="34"/>
      <c r="D20" s="30">
        <f>D19</f>
        <v>69</v>
      </c>
      <c r="F20" s="27"/>
    </row>
    <row r="21" spans="1:6" s="26" customFormat="1" ht="15" customHeight="1" x14ac:dyDescent="0.25">
      <c r="A21" s="23" t="s">
        <v>13</v>
      </c>
      <c r="B21" s="15" t="s">
        <v>4</v>
      </c>
      <c r="C21" s="16" t="s">
        <v>85</v>
      </c>
      <c r="D21" s="25">
        <v>32.5</v>
      </c>
      <c r="F21" s="27"/>
    </row>
    <row r="22" spans="1:6" s="26" customFormat="1" ht="15" customHeight="1" x14ac:dyDescent="0.25">
      <c r="A22" s="23"/>
      <c r="B22" s="36"/>
      <c r="C22" s="16" t="s">
        <v>86</v>
      </c>
      <c r="D22" s="25">
        <v>30</v>
      </c>
      <c r="F22" s="27"/>
    </row>
    <row r="23" spans="1:6" s="26" customFormat="1" ht="15" customHeight="1" x14ac:dyDescent="0.25">
      <c r="A23" s="23"/>
      <c r="B23" s="36"/>
      <c r="C23" s="16" t="s">
        <v>87</v>
      </c>
      <c r="D23" s="25">
        <v>28.5</v>
      </c>
      <c r="F23" s="27"/>
    </row>
    <row r="24" spans="1:6" s="26" customFormat="1" ht="15" customHeight="1" x14ac:dyDescent="0.25">
      <c r="A24" s="23"/>
      <c r="B24" s="37" t="s">
        <v>5</v>
      </c>
      <c r="C24" s="32"/>
      <c r="D24" s="31">
        <f>SUM(D21:D23)</f>
        <v>91</v>
      </c>
      <c r="F24" s="27"/>
    </row>
    <row r="25" spans="1:6" s="26" customFormat="1" ht="15" customHeight="1" x14ac:dyDescent="0.25">
      <c r="A25" s="37"/>
      <c r="B25" s="15" t="s">
        <v>14</v>
      </c>
      <c r="C25" s="32" t="s">
        <v>88</v>
      </c>
      <c r="D25" s="25">
        <v>11</v>
      </c>
      <c r="F25" s="27"/>
    </row>
    <row r="26" spans="1:6" s="26" customFormat="1" ht="15" customHeight="1" x14ac:dyDescent="0.25">
      <c r="A26" s="37"/>
      <c r="B26" s="37" t="s">
        <v>15</v>
      </c>
      <c r="C26" s="32"/>
      <c r="D26" s="31">
        <f>D25</f>
        <v>11</v>
      </c>
      <c r="F26" s="27"/>
    </row>
    <row r="27" spans="1:6" s="26" customFormat="1" ht="15" customHeight="1" x14ac:dyDescent="0.25">
      <c r="A27" s="38"/>
      <c r="B27" s="39" t="s">
        <v>16</v>
      </c>
      <c r="C27" s="39"/>
      <c r="D27" s="110">
        <f>D14+D18+D20+D24</f>
        <v>316</v>
      </c>
      <c r="F27" s="27"/>
    </row>
    <row r="28" spans="1:6" s="26" customFormat="1" ht="15" customHeight="1" x14ac:dyDescent="0.25">
      <c r="A28" s="40"/>
      <c r="B28" s="41" t="s">
        <v>17</v>
      </c>
      <c r="C28" s="41"/>
      <c r="D28" s="111">
        <f>D26</f>
        <v>11</v>
      </c>
      <c r="F28" s="27"/>
    </row>
    <row r="29" spans="1:6" s="26" customFormat="1" ht="15" customHeight="1" x14ac:dyDescent="0.25">
      <c r="A29" s="96" t="s">
        <v>138</v>
      </c>
      <c r="B29" s="97"/>
      <c r="C29" s="97"/>
      <c r="D29" s="97"/>
      <c r="F29" s="27"/>
    </row>
    <row r="30" spans="1:6" s="26" customFormat="1" ht="15" customHeight="1" x14ac:dyDescent="0.25">
      <c r="A30" s="37" t="s">
        <v>145</v>
      </c>
      <c r="B30" s="15" t="s">
        <v>4</v>
      </c>
      <c r="C30" s="24" t="s">
        <v>37</v>
      </c>
      <c r="D30" s="25">
        <v>5.17</v>
      </c>
      <c r="F30" s="127"/>
    </row>
    <row r="31" spans="1:6" s="26" customFormat="1" ht="15" customHeight="1" x14ac:dyDescent="0.3">
      <c r="A31" s="20"/>
      <c r="B31" s="20" t="s">
        <v>5</v>
      </c>
      <c r="C31" s="128"/>
      <c r="D31" s="132">
        <f>D30</f>
        <v>5.17</v>
      </c>
      <c r="F31" s="127"/>
    </row>
    <row r="32" spans="1:6" s="26" customFormat="1" ht="15" customHeight="1" x14ac:dyDescent="0.25">
      <c r="A32" s="37" t="s">
        <v>19</v>
      </c>
      <c r="B32" s="15" t="s">
        <v>4</v>
      </c>
      <c r="C32" s="32" t="s">
        <v>89</v>
      </c>
      <c r="D32" s="25">
        <v>0.65</v>
      </c>
      <c r="F32" s="27"/>
    </row>
    <row r="33" spans="1:6" s="26" customFormat="1" ht="15" customHeight="1" x14ac:dyDescent="0.25">
      <c r="A33" s="37"/>
      <c r="B33" s="15"/>
      <c r="C33" s="32" t="s">
        <v>90</v>
      </c>
      <c r="D33" s="25">
        <v>0.52</v>
      </c>
      <c r="F33" s="27"/>
    </row>
    <row r="34" spans="1:6" s="26" customFormat="1" ht="15" customHeight="1" x14ac:dyDescent="0.25">
      <c r="A34" s="37"/>
      <c r="B34" s="15"/>
      <c r="C34" s="32" t="s">
        <v>158</v>
      </c>
      <c r="D34" s="25">
        <v>0.52</v>
      </c>
      <c r="F34" s="27"/>
    </row>
    <row r="35" spans="1:6" s="26" customFormat="1" ht="15" customHeight="1" x14ac:dyDescent="0.25">
      <c r="A35" s="37"/>
      <c r="B35" s="15"/>
      <c r="C35" s="32" t="s">
        <v>159</v>
      </c>
      <c r="D35" s="25">
        <v>0.26</v>
      </c>
      <c r="F35" s="27"/>
    </row>
    <row r="36" spans="1:6" s="26" customFormat="1" ht="15" customHeight="1" x14ac:dyDescent="0.25">
      <c r="A36" s="37"/>
      <c r="B36" s="37" t="s">
        <v>5</v>
      </c>
      <c r="C36" s="32"/>
      <c r="D36" s="31">
        <f>SUM(D32:D35)</f>
        <v>1.95</v>
      </c>
      <c r="F36" s="27"/>
    </row>
    <row r="37" spans="1:6" s="26" customFormat="1" ht="15" customHeight="1" x14ac:dyDescent="0.25">
      <c r="A37" s="37"/>
      <c r="B37" s="15" t="s">
        <v>14</v>
      </c>
      <c r="C37" s="15" t="s">
        <v>19</v>
      </c>
      <c r="D37" s="25">
        <v>49</v>
      </c>
      <c r="F37" s="27"/>
    </row>
    <row r="38" spans="1:6" s="26" customFormat="1" ht="15" customHeight="1" x14ac:dyDescent="0.25">
      <c r="A38" s="20"/>
      <c r="B38" s="20" t="s">
        <v>15</v>
      </c>
      <c r="C38" s="45"/>
      <c r="D38" s="30">
        <f>D37</f>
        <v>49</v>
      </c>
      <c r="F38" s="27"/>
    </row>
    <row r="39" spans="1:6" s="26" customFormat="1" ht="15" customHeight="1" x14ac:dyDescent="0.25">
      <c r="A39" s="37" t="s">
        <v>21</v>
      </c>
      <c r="B39" s="15" t="s">
        <v>4</v>
      </c>
      <c r="C39" s="32" t="s">
        <v>91</v>
      </c>
      <c r="D39" s="25">
        <v>50</v>
      </c>
      <c r="F39" s="27"/>
    </row>
    <row r="40" spans="1:6" s="26" customFormat="1" ht="15" customHeight="1" x14ac:dyDescent="0.25">
      <c r="A40" s="46"/>
      <c r="B40" s="20" t="s">
        <v>5</v>
      </c>
      <c r="C40" s="47"/>
      <c r="D40" s="30">
        <f>D39</f>
        <v>50</v>
      </c>
      <c r="F40" s="27"/>
    </row>
    <row r="41" spans="1:6" s="26" customFormat="1" ht="15" customHeight="1" x14ac:dyDescent="0.25">
      <c r="A41" s="37" t="s">
        <v>144</v>
      </c>
      <c r="B41" s="15" t="s">
        <v>4</v>
      </c>
      <c r="C41" s="24" t="s">
        <v>37</v>
      </c>
      <c r="D41" s="25">
        <v>6.8</v>
      </c>
      <c r="F41" s="27"/>
    </row>
    <row r="42" spans="1:6" s="26" customFormat="1" ht="15" customHeight="1" x14ac:dyDescent="0.25">
      <c r="A42" s="37"/>
      <c r="B42" s="20" t="s">
        <v>5</v>
      </c>
      <c r="C42" s="47"/>
      <c r="D42" s="30">
        <f>D41</f>
        <v>6.8</v>
      </c>
      <c r="F42" s="27"/>
    </row>
    <row r="43" spans="1:6" s="26" customFormat="1" ht="15" customHeight="1" x14ac:dyDescent="0.25">
      <c r="A43" s="36"/>
      <c r="B43" s="39" t="s">
        <v>16</v>
      </c>
      <c r="C43" s="125"/>
      <c r="D43" s="112">
        <f>D31+D36+D40+D42</f>
        <v>63.919999999999995</v>
      </c>
      <c r="F43" s="27"/>
    </row>
    <row r="44" spans="1:6" s="26" customFormat="1" ht="15" customHeight="1" x14ac:dyDescent="0.25">
      <c r="B44" s="41" t="s">
        <v>17</v>
      </c>
      <c r="C44" s="124"/>
      <c r="D44" s="112">
        <f>D38</f>
        <v>49</v>
      </c>
      <c r="F44" s="27"/>
    </row>
    <row r="45" spans="1:6" s="43" customFormat="1" ht="15" customHeight="1" x14ac:dyDescent="0.25">
      <c r="A45" s="96" t="s">
        <v>18</v>
      </c>
      <c r="B45" s="97"/>
      <c r="C45" s="97"/>
      <c r="D45" s="97"/>
      <c r="F45" s="44"/>
    </row>
    <row r="46" spans="1:6" s="43" customFormat="1" ht="15" customHeight="1" x14ac:dyDescent="0.25">
      <c r="A46" s="37" t="s">
        <v>22</v>
      </c>
      <c r="B46" s="15" t="s">
        <v>4</v>
      </c>
      <c r="C46" s="24" t="s">
        <v>92</v>
      </c>
      <c r="D46" s="25">
        <v>1</v>
      </c>
      <c r="F46" s="44"/>
    </row>
    <row r="47" spans="1:6" s="43" customFormat="1" ht="15" customHeight="1" x14ac:dyDescent="0.25">
      <c r="A47" s="36"/>
      <c r="B47" s="36"/>
      <c r="C47" s="16" t="s">
        <v>130</v>
      </c>
      <c r="D47" s="25">
        <v>1.4</v>
      </c>
      <c r="F47" s="44"/>
    </row>
    <row r="48" spans="1:6" s="26" customFormat="1" ht="15" customHeight="1" x14ac:dyDescent="0.25">
      <c r="A48" s="36"/>
      <c r="B48" s="37" t="s">
        <v>5</v>
      </c>
      <c r="C48" s="24"/>
      <c r="D48" s="31">
        <f>SUM(D46:D47)</f>
        <v>2.4</v>
      </c>
      <c r="F48" s="27"/>
    </row>
    <row r="49" spans="1:6" s="43" customFormat="1" ht="15" customHeight="1" x14ac:dyDescent="0.25">
      <c r="A49" s="49" t="s">
        <v>29</v>
      </c>
      <c r="B49" s="50" t="s">
        <v>4</v>
      </c>
      <c r="C49" s="51" t="s">
        <v>30</v>
      </c>
      <c r="D49" s="52">
        <v>44</v>
      </c>
      <c r="F49" s="44"/>
    </row>
    <row r="50" spans="1:6" s="54" customFormat="1" ht="15" customHeight="1" x14ac:dyDescent="0.25">
      <c r="A50" s="46"/>
      <c r="B50" s="20" t="s">
        <v>5</v>
      </c>
      <c r="C50" s="47"/>
      <c r="D50" s="48">
        <f>D49</f>
        <v>44</v>
      </c>
      <c r="F50" s="55"/>
    </row>
    <row r="51" spans="1:6" s="26" customFormat="1" ht="15" customHeight="1" x14ac:dyDescent="0.25">
      <c r="A51" s="49" t="s">
        <v>64</v>
      </c>
      <c r="B51" s="50" t="s">
        <v>4</v>
      </c>
      <c r="C51" s="51" t="s">
        <v>96</v>
      </c>
      <c r="D51" s="52">
        <v>80</v>
      </c>
      <c r="F51" s="27"/>
    </row>
    <row r="52" spans="1:6" s="26" customFormat="1" ht="15" customHeight="1" x14ac:dyDescent="0.25">
      <c r="A52" s="20"/>
      <c r="B52" s="20" t="s">
        <v>5</v>
      </c>
      <c r="C52" s="34"/>
      <c r="D52" s="30">
        <f>D51</f>
        <v>80</v>
      </c>
      <c r="F52" s="27"/>
    </row>
    <row r="53" spans="1:6" s="54" customFormat="1" ht="15" customHeight="1" x14ac:dyDescent="0.25">
      <c r="A53" s="56" t="s">
        <v>32</v>
      </c>
      <c r="B53" s="15" t="s">
        <v>4</v>
      </c>
      <c r="C53" s="24" t="s">
        <v>92</v>
      </c>
      <c r="D53" s="68">
        <v>4</v>
      </c>
      <c r="F53" s="64"/>
    </row>
    <row r="54" spans="1:6" s="54" customFormat="1" ht="15" customHeight="1" x14ac:dyDescent="0.25">
      <c r="A54" s="56"/>
      <c r="B54" s="15"/>
      <c r="C54" s="24" t="s">
        <v>97</v>
      </c>
      <c r="D54" s="68">
        <v>8</v>
      </c>
      <c r="F54" s="64"/>
    </row>
    <row r="55" spans="1:6" s="54" customFormat="1" ht="15" customHeight="1" x14ac:dyDescent="0.25">
      <c r="A55" s="56"/>
      <c r="B55" s="15"/>
      <c r="C55" s="32" t="s">
        <v>98</v>
      </c>
      <c r="D55" s="68">
        <v>30</v>
      </c>
      <c r="F55" s="64"/>
    </row>
    <row r="56" spans="1:6" s="54" customFormat="1" ht="15" customHeight="1" x14ac:dyDescent="0.25">
      <c r="A56" s="56"/>
      <c r="B56" s="15"/>
      <c r="C56" s="32" t="s">
        <v>165</v>
      </c>
      <c r="D56" s="68">
        <v>10</v>
      </c>
      <c r="F56" s="64"/>
    </row>
    <row r="57" spans="1:6" s="54" customFormat="1" ht="15" customHeight="1" x14ac:dyDescent="0.25">
      <c r="A57" s="56"/>
      <c r="B57" s="15"/>
      <c r="C57" s="32" t="s">
        <v>131</v>
      </c>
      <c r="D57" s="68">
        <v>24</v>
      </c>
      <c r="F57" s="64"/>
    </row>
    <row r="58" spans="1:6" s="54" customFormat="1" ht="15" customHeight="1" x14ac:dyDescent="0.25">
      <c r="A58" s="69"/>
      <c r="B58" s="20" t="s">
        <v>5</v>
      </c>
      <c r="C58" s="70"/>
      <c r="D58" s="71">
        <f>SUM(D53:D57)</f>
        <v>76</v>
      </c>
      <c r="F58" s="64"/>
    </row>
    <row r="59" spans="1:6" s="54" customFormat="1" ht="15" customHeight="1" x14ac:dyDescent="0.25">
      <c r="A59" s="56" t="s">
        <v>163</v>
      </c>
      <c r="B59" s="15" t="s">
        <v>4</v>
      </c>
      <c r="C59" s="57" t="s">
        <v>164</v>
      </c>
      <c r="D59" s="68">
        <v>64</v>
      </c>
      <c r="F59" s="64"/>
    </row>
    <row r="60" spans="1:6" s="54" customFormat="1" ht="15" customHeight="1" x14ac:dyDescent="0.25">
      <c r="A60" s="69"/>
      <c r="B60" s="20" t="s">
        <v>5</v>
      </c>
      <c r="C60" s="70"/>
      <c r="D60" s="71">
        <f>D59</f>
        <v>64</v>
      </c>
      <c r="F60" s="64"/>
    </row>
    <row r="61" spans="1:6" s="54" customFormat="1" ht="15" customHeight="1" x14ac:dyDescent="0.25">
      <c r="A61" s="56" t="s">
        <v>33</v>
      </c>
      <c r="B61" s="15" t="s">
        <v>4</v>
      </c>
      <c r="C61" s="24" t="s">
        <v>79</v>
      </c>
      <c r="D61" s="68">
        <v>1</v>
      </c>
      <c r="F61" s="27"/>
    </row>
    <row r="62" spans="1:6" s="54" customFormat="1" ht="15" customHeight="1" x14ac:dyDescent="0.25">
      <c r="A62" s="56"/>
      <c r="B62" s="15"/>
      <c r="C62" s="24" t="s">
        <v>143</v>
      </c>
      <c r="D62" s="68">
        <v>3.2</v>
      </c>
      <c r="F62" s="27"/>
    </row>
    <row r="63" spans="1:6" s="54" customFormat="1" ht="15" customHeight="1" x14ac:dyDescent="0.25">
      <c r="A63" s="69"/>
      <c r="B63" s="20" t="s">
        <v>5</v>
      </c>
      <c r="C63" s="70"/>
      <c r="D63" s="73">
        <f>SUM(D61:D62)</f>
        <v>4.2</v>
      </c>
      <c r="F63" s="27"/>
    </row>
    <row r="64" spans="1:6" s="59" customFormat="1" ht="15" customHeight="1" x14ac:dyDescent="0.25">
      <c r="A64" s="54"/>
      <c r="B64" s="39" t="s">
        <v>16</v>
      </c>
      <c r="C64" s="39"/>
      <c r="D64" s="112">
        <f>D48+D50+D52+D58+D63+D60</f>
        <v>270.60000000000002</v>
      </c>
      <c r="F64" s="44"/>
    </row>
    <row r="65" spans="1:6" s="59" customFormat="1" ht="15" customHeight="1" x14ac:dyDescent="0.25">
      <c r="A65" s="98" t="s">
        <v>34</v>
      </c>
      <c r="B65" s="99"/>
      <c r="C65" s="99"/>
      <c r="D65" s="100"/>
      <c r="E65" s="75"/>
      <c r="F65" s="44"/>
    </row>
    <row r="66" spans="1:6" s="54" customFormat="1" ht="15" customHeight="1" x14ac:dyDescent="0.25">
      <c r="B66" s="15" t="s">
        <v>4</v>
      </c>
      <c r="C66" s="32" t="s">
        <v>106</v>
      </c>
      <c r="D66" s="76">
        <v>29</v>
      </c>
      <c r="F66" s="27"/>
    </row>
    <row r="67" spans="1:6" s="54" customFormat="1" ht="15" customHeight="1" x14ac:dyDescent="0.25">
      <c r="B67" s="15"/>
      <c r="C67" s="32" t="s">
        <v>35</v>
      </c>
      <c r="D67" s="76">
        <v>56</v>
      </c>
      <c r="F67" s="27"/>
    </row>
    <row r="68" spans="1:6" s="54" customFormat="1" ht="15" customHeight="1" x14ac:dyDescent="0.25">
      <c r="B68" s="15"/>
      <c r="C68" s="32" t="s">
        <v>154</v>
      </c>
      <c r="D68" s="76">
        <v>27</v>
      </c>
      <c r="F68" s="27"/>
    </row>
    <row r="69" spans="1:6" s="54" customFormat="1" ht="15" customHeight="1" x14ac:dyDescent="0.25">
      <c r="B69" s="15"/>
      <c r="C69" s="32" t="s">
        <v>155</v>
      </c>
      <c r="D69" s="76">
        <v>44</v>
      </c>
      <c r="F69" s="27"/>
    </row>
    <row r="70" spans="1:6" s="54" customFormat="1" ht="15" customHeight="1" x14ac:dyDescent="0.25">
      <c r="A70" s="56"/>
      <c r="B70" s="15"/>
      <c r="C70" s="32" t="s">
        <v>132</v>
      </c>
      <c r="D70" s="76">
        <v>25</v>
      </c>
      <c r="F70" s="27"/>
    </row>
    <row r="71" spans="1:6" s="54" customFormat="1" ht="15" customHeight="1" x14ac:dyDescent="0.25">
      <c r="A71" s="56"/>
      <c r="B71" s="15"/>
      <c r="C71" s="32" t="s">
        <v>23</v>
      </c>
      <c r="D71" s="76">
        <v>41</v>
      </c>
      <c r="F71" s="27"/>
    </row>
    <row r="72" spans="1:6" s="54" customFormat="1" ht="15" customHeight="1" x14ac:dyDescent="0.25">
      <c r="A72" s="56"/>
      <c r="B72" s="15"/>
      <c r="C72" s="32" t="s">
        <v>156</v>
      </c>
      <c r="D72" s="76">
        <v>20</v>
      </c>
      <c r="F72" s="27"/>
    </row>
    <row r="73" spans="1:6" s="54" customFormat="1" ht="15" customHeight="1" x14ac:dyDescent="0.25">
      <c r="A73" s="56"/>
      <c r="B73" s="15"/>
      <c r="C73" s="32" t="s">
        <v>37</v>
      </c>
      <c r="D73" s="76">
        <v>69.03</v>
      </c>
      <c r="F73" s="27"/>
    </row>
    <row r="74" spans="1:6" s="54" customFormat="1" ht="15" customHeight="1" x14ac:dyDescent="0.25">
      <c r="A74" s="56"/>
      <c r="B74" s="15"/>
      <c r="C74" s="32" t="s">
        <v>131</v>
      </c>
      <c r="D74" s="76">
        <v>31</v>
      </c>
      <c r="F74" s="27"/>
    </row>
    <row r="75" spans="1:6" s="54" customFormat="1" ht="15" customHeight="1" x14ac:dyDescent="0.25">
      <c r="A75" s="56"/>
      <c r="B75" s="37" t="s">
        <v>5</v>
      </c>
      <c r="C75" s="32"/>
      <c r="D75" s="131">
        <f>SUM(D66:D74)</f>
        <v>342.03</v>
      </c>
      <c r="F75" s="27"/>
    </row>
    <row r="76" spans="1:6" s="54" customFormat="1" ht="15" customHeight="1" x14ac:dyDescent="0.25">
      <c r="A76" s="56"/>
      <c r="B76" s="15" t="s">
        <v>14</v>
      </c>
      <c r="C76" s="32" t="s">
        <v>100</v>
      </c>
      <c r="D76" s="76">
        <v>8.5</v>
      </c>
    </row>
    <row r="77" spans="1:6" s="54" customFormat="1" ht="15" customHeight="1" x14ac:dyDescent="0.25">
      <c r="A77" s="78"/>
      <c r="B77" s="15"/>
      <c r="C77" s="32" t="s">
        <v>101</v>
      </c>
      <c r="D77" s="76">
        <v>7.5</v>
      </c>
      <c r="F77" s="27"/>
    </row>
    <row r="78" spans="1:6" s="54" customFormat="1" ht="15" customHeight="1" x14ac:dyDescent="0.25">
      <c r="A78" s="78"/>
      <c r="B78" s="15"/>
      <c r="C78" s="32" t="s">
        <v>71</v>
      </c>
      <c r="D78" s="76">
        <v>15</v>
      </c>
      <c r="F78" s="27"/>
    </row>
    <row r="79" spans="1:6" s="54" customFormat="1" ht="15" customHeight="1" x14ac:dyDescent="0.25">
      <c r="A79" s="78"/>
      <c r="B79" s="15"/>
      <c r="C79" s="32" t="s">
        <v>102</v>
      </c>
      <c r="D79" s="76">
        <v>16</v>
      </c>
      <c r="F79" s="27"/>
    </row>
    <row r="80" spans="1:6" s="54" customFormat="1" ht="15" customHeight="1" x14ac:dyDescent="0.25">
      <c r="A80" s="78"/>
      <c r="B80" s="15"/>
      <c r="C80" s="32" t="s">
        <v>42</v>
      </c>
      <c r="D80" s="76">
        <v>12</v>
      </c>
      <c r="F80" s="27"/>
    </row>
    <row r="81" spans="1:6" s="54" customFormat="1" ht="15" customHeight="1" x14ac:dyDescent="0.25">
      <c r="A81" s="78"/>
      <c r="B81" s="15"/>
      <c r="C81" s="32" t="s">
        <v>147</v>
      </c>
      <c r="D81" s="76">
        <v>16</v>
      </c>
      <c r="F81" s="27"/>
    </row>
    <row r="82" spans="1:6" s="54" customFormat="1" ht="15" customHeight="1" x14ac:dyDescent="0.25">
      <c r="A82" s="78"/>
      <c r="B82" s="15"/>
      <c r="C82" s="32" t="s">
        <v>44</v>
      </c>
      <c r="D82" s="76">
        <v>4</v>
      </c>
      <c r="E82" s="133"/>
      <c r="F82" s="27"/>
    </row>
    <row r="83" spans="1:6" s="54" customFormat="1" ht="15" customHeight="1" x14ac:dyDescent="0.25">
      <c r="A83" s="78"/>
      <c r="B83" s="15"/>
      <c r="C83" s="32" t="s">
        <v>47</v>
      </c>
      <c r="D83" s="76">
        <v>48</v>
      </c>
      <c r="F83" s="27"/>
    </row>
    <row r="84" spans="1:6" s="54" customFormat="1" ht="15" customHeight="1" x14ac:dyDescent="0.25">
      <c r="A84" s="78"/>
      <c r="B84" s="15"/>
      <c r="C84" s="32" t="s">
        <v>66</v>
      </c>
      <c r="D84" s="76">
        <v>50</v>
      </c>
      <c r="F84" s="27"/>
    </row>
    <row r="85" spans="1:6" s="54" customFormat="1" ht="15" customHeight="1" x14ac:dyDescent="0.25">
      <c r="A85" s="78"/>
      <c r="B85" s="15"/>
      <c r="C85" s="32" t="s">
        <v>49</v>
      </c>
      <c r="D85" s="76">
        <v>17</v>
      </c>
      <c r="F85" s="27"/>
    </row>
    <row r="86" spans="1:6" s="54" customFormat="1" ht="15" customHeight="1" x14ac:dyDescent="0.25">
      <c r="A86" s="78"/>
      <c r="B86" s="15"/>
      <c r="C86" s="145" t="s">
        <v>161</v>
      </c>
      <c r="D86" s="146">
        <v>17</v>
      </c>
      <c r="F86" s="27"/>
    </row>
    <row r="87" spans="1:6" s="54" customFormat="1" ht="15" customHeight="1" x14ac:dyDescent="0.25">
      <c r="A87" s="78"/>
      <c r="B87" s="15"/>
      <c r="C87" s="145"/>
      <c r="D87" s="146"/>
      <c r="F87" s="27"/>
    </row>
    <row r="88" spans="1:6" s="54" customFormat="1" ht="15" customHeight="1" x14ac:dyDescent="0.25">
      <c r="A88" s="78"/>
      <c r="B88" s="15"/>
      <c r="C88" s="32" t="s">
        <v>53</v>
      </c>
      <c r="D88" s="76">
        <v>16</v>
      </c>
      <c r="F88" s="27"/>
    </row>
    <row r="89" spans="1:6" s="54" customFormat="1" ht="15" customHeight="1" x14ac:dyDescent="0.25">
      <c r="A89" s="78"/>
      <c r="B89" s="15"/>
      <c r="C89" s="32" t="s">
        <v>55</v>
      </c>
      <c r="D89" s="76">
        <v>8</v>
      </c>
      <c r="F89" s="27"/>
    </row>
    <row r="90" spans="1:6" s="54" customFormat="1" ht="15" customHeight="1" x14ac:dyDescent="0.25">
      <c r="A90" s="78"/>
      <c r="B90" s="15"/>
      <c r="C90" s="32" t="s">
        <v>57</v>
      </c>
      <c r="D90" s="76">
        <v>17</v>
      </c>
      <c r="F90" s="27"/>
    </row>
    <row r="91" spans="1:6" s="54" customFormat="1" ht="15" customHeight="1" x14ac:dyDescent="0.25">
      <c r="A91" s="78"/>
      <c r="B91" s="15"/>
      <c r="C91" s="32" t="s">
        <v>108</v>
      </c>
      <c r="D91" s="76">
        <v>15</v>
      </c>
      <c r="F91" s="27"/>
    </row>
    <row r="92" spans="1:6" s="54" customFormat="1" ht="15" customHeight="1" x14ac:dyDescent="0.25">
      <c r="A92" s="78"/>
      <c r="B92" s="15"/>
      <c r="C92" s="32" t="s">
        <v>58</v>
      </c>
      <c r="D92" s="76">
        <v>14</v>
      </c>
      <c r="F92" s="27"/>
    </row>
    <row r="93" spans="1:6" s="54" customFormat="1" ht="15" customHeight="1" x14ac:dyDescent="0.25">
      <c r="A93" s="78"/>
      <c r="B93" s="15"/>
      <c r="C93" s="32" t="s">
        <v>59</v>
      </c>
      <c r="D93" s="76">
        <v>32</v>
      </c>
      <c r="F93" s="27"/>
    </row>
    <row r="94" spans="1:6" s="54" customFormat="1" ht="15" customHeight="1" x14ac:dyDescent="0.25">
      <c r="A94" s="78"/>
      <c r="B94" s="37" t="s">
        <v>15</v>
      </c>
      <c r="C94" s="32"/>
      <c r="D94" s="131">
        <f>SUM(D76:D93)</f>
        <v>313</v>
      </c>
      <c r="F94" s="27"/>
    </row>
    <row r="95" spans="1:6" s="59" customFormat="1" ht="15" customHeight="1" x14ac:dyDescent="0.25">
      <c r="A95" s="79"/>
      <c r="B95" s="39" t="s">
        <v>16</v>
      </c>
      <c r="C95" s="39"/>
      <c r="D95" s="110">
        <f>D75</f>
        <v>342.03</v>
      </c>
      <c r="F95" s="44"/>
    </row>
    <row r="96" spans="1:6" s="81" customFormat="1" ht="15" customHeight="1" x14ac:dyDescent="0.25">
      <c r="A96" s="80"/>
      <c r="B96" s="41" t="s">
        <v>17</v>
      </c>
      <c r="C96" s="41"/>
      <c r="D96" s="111">
        <f>D94</f>
        <v>313</v>
      </c>
    </row>
    <row r="97" spans="1:6" s="83" customFormat="1" ht="15" customHeight="1" x14ac:dyDescent="0.25">
      <c r="A97" s="82" t="s">
        <v>16</v>
      </c>
      <c r="B97" s="42"/>
      <c r="C97" s="42"/>
      <c r="D97" s="134">
        <f>D95+D64+D27+D43</f>
        <v>992.55</v>
      </c>
    </row>
    <row r="98" spans="1:6" s="83" customFormat="1" ht="15" customHeight="1" x14ac:dyDescent="0.25">
      <c r="A98" s="84" t="s">
        <v>17</v>
      </c>
      <c r="B98" s="85"/>
      <c r="C98" s="85"/>
      <c r="D98" s="114">
        <f>D96+D28+D44</f>
        <v>373</v>
      </c>
    </row>
    <row r="99" spans="1:6" s="89" customFormat="1" ht="15" customHeight="1" x14ac:dyDescent="0.25">
      <c r="A99" s="90" t="s">
        <v>104</v>
      </c>
      <c r="B99" s="90"/>
      <c r="C99" s="2"/>
      <c r="D99" s="87"/>
      <c r="E99" s="88"/>
    </row>
    <row r="100" spans="1:6" s="89" customFormat="1" ht="15" customHeight="1" x14ac:dyDescent="0.25">
      <c r="A100" s="90" t="s">
        <v>137</v>
      </c>
      <c r="B100" s="90"/>
      <c r="C100" s="2"/>
      <c r="D100" s="87"/>
      <c r="E100" s="88"/>
    </row>
    <row r="101" spans="1:6" s="89" customFormat="1" ht="15" customHeight="1" x14ac:dyDescent="0.25">
      <c r="A101" s="92" t="s">
        <v>103</v>
      </c>
      <c r="B101" s="90"/>
      <c r="C101" s="2"/>
      <c r="D101" s="87"/>
      <c r="E101" s="88"/>
    </row>
    <row r="102" spans="1:6" s="89" customFormat="1" ht="15" customHeight="1" x14ac:dyDescent="0.25">
      <c r="A102" s="91" t="s">
        <v>105</v>
      </c>
      <c r="B102" s="91"/>
      <c r="C102" s="2"/>
      <c r="D102" s="87"/>
      <c r="E102" s="88"/>
    </row>
    <row r="103" spans="1:6" s="89" customFormat="1" ht="15" customHeight="1" x14ac:dyDescent="0.25">
      <c r="A103" s="91" t="s">
        <v>129</v>
      </c>
      <c r="B103" s="91"/>
      <c r="C103" s="2"/>
      <c r="D103" s="87"/>
      <c r="E103" s="88"/>
    </row>
    <row r="104" spans="1:6" s="93" customFormat="1" ht="15" customHeight="1" x14ac:dyDescent="0.25">
      <c r="A104" s="92" t="s">
        <v>162</v>
      </c>
      <c r="B104" s="92"/>
      <c r="C104" s="2"/>
      <c r="D104" s="87"/>
      <c r="E104" s="88"/>
      <c r="F104" s="89"/>
    </row>
    <row r="105" spans="1:6" ht="15" thickBot="1" x14ac:dyDescent="0.35">
      <c r="A105" s="107"/>
      <c r="B105" s="108"/>
      <c r="C105" s="108"/>
      <c r="D105" s="109"/>
    </row>
  </sheetData>
  <mergeCells count="2">
    <mergeCell ref="C86:C87"/>
    <mergeCell ref="D86:D87"/>
  </mergeCells>
  <printOptions horizontalCentered="1"/>
  <pageMargins left="0.39370078740157483" right="0.39370078740157483" top="0.39370078740157483" bottom="0.19685039370078741" header="0.51181102362204722" footer="0.51181102362204722"/>
  <pageSetup paperSize="9" scale="85" orientation="portrait" r:id="rId1"/>
  <headerFooter alignWithMargins="0">
    <oddFooter xml:space="preserve">&amp;R&amp;"Arial Narrow,Normal"&amp;8&amp;P/&amp;N
</oddFooter>
  </headerFooter>
  <rowBreaks count="1" manualBreakCount="1">
    <brk id="60"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9"/>
  <sheetViews>
    <sheetView zoomScaleNormal="100" workbookViewId="0">
      <pane ySplit="9" topLeftCell="A10" activePane="bottomLeft" state="frozen"/>
      <selection activeCell="D4" sqref="D4"/>
      <selection pane="bottomLeft" activeCell="D4" sqref="D4"/>
    </sheetView>
  </sheetViews>
  <sheetFormatPr baseColWidth="10" defaultRowHeight="14.4" x14ac:dyDescent="0.3"/>
  <cols>
    <col min="1" max="1" width="19.19921875" style="7" customWidth="1"/>
    <col min="2" max="2" width="20.19921875" style="7" bestFit="1" customWidth="1"/>
    <col min="3" max="3" width="21.5" style="2" bestFit="1" customWidth="1"/>
    <col min="4" max="4" width="18" style="3" customWidth="1"/>
    <col min="5" max="5" width="17" style="4" bestFit="1" customWidth="1"/>
    <col min="6" max="7" width="11.19921875" style="8"/>
    <col min="8" max="8" width="2.8984375" style="8" customWidth="1"/>
    <col min="9" max="245" width="11.19921875" style="8"/>
    <col min="246" max="246" width="10.19921875" style="8" customWidth="1"/>
    <col min="247" max="248" width="5.69921875" style="8" customWidth="1"/>
    <col min="249" max="249" width="1.5" style="8" customWidth="1"/>
    <col min="250" max="251" width="6.3984375" style="8" customWidth="1"/>
    <col min="252" max="252" width="1.5" style="8" customWidth="1"/>
    <col min="253" max="254" width="6" style="8" customWidth="1"/>
    <col min="255" max="259" width="11.19921875" style="8"/>
    <col min="260" max="260" width="2.5" style="8" customWidth="1"/>
    <col min="261" max="263" width="11.19921875" style="8"/>
    <col min="264" max="264" width="2.8984375" style="8" customWidth="1"/>
    <col min="265" max="501" width="11.19921875" style="8"/>
    <col min="502" max="502" width="10.19921875" style="8" customWidth="1"/>
    <col min="503" max="504" width="5.69921875" style="8" customWidth="1"/>
    <col min="505" max="505" width="1.5" style="8" customWidth="1"/>
    <col min="506" max="507" width="6.3984375" style="8" customWidth="1"/>
    <col min="508" max="508" width="1.5" style="8" customWidth="1"/>
    <col min="509" max="510" width="6" style="8" customWidth="1"/>
    <col min="511" max="515" width="11.19921875" style="8"/>
    <col min="516" max="516" width="2.5" style="8" customWidth="1"/>
    <col min="517" max="519" width="11.19921875" style="8"/>
    <col min="520" max="520" width="2.8984375" style="8" customWidth="1"/>
    <col min="521" max="757" width="11.19921875" style="8"/>
    <col min="758" max="758" width="10.19921875" style="8" customWidth="1"/>
    <col min="759" max="760" width="5.69921875" style="8" customWidth="1"/>
    <col min="761" max="761" width="1.5" style="8" customWidth="1"/>
    <col min="762" max="763" width="6.3984375" style="8" customWidth="1"/>
    <col min="764" max="764" width="1.5" style="8" customWidth="1"/>
    <col min="765" max="766" width="6" style="8" customWidth="1"/>
    <col min="767" max="771" width="11.19921875" style="8"/>
    <col min="772" max="772" width="2.5" style="8" customWidth="1"/>
    <col min="773" max="775" width="11.19921875" style="8"/>
    <col min="776" max="776" width="2.8984375" style="8" customWidth="1"/>
    <col min="777" max="1013" width="11.19921875" style="8"/>
    <col min="1014" max="1014" width="10.19921875" style="8" customWidth="1"/>
    <col min="1015" max="1016" width="5.69921875" style="8" customWidth="1"/>
    <col min="1017" max="1017" width="1.5" style="8" customWidth="1"/>
    <col min="1018" max="1019" width="6.3984375" style="8" customWidth="1"/>
    <col min="1020" max="1020" width="1.5" style="8" customWidth="1"/>
    <col min="1021" max="1022" width="6" style="8" customWidth="1"/>
    <col min="1023" max="1027" width="11.19921875" style="8"/>
    <col min="1028" max="1028" width="2.5" style="8" customWidth="1"/>
    <col min="1029" max="1031" width="11.19921875" style="8"/>
    <col min="1032" max="1032" width="2.8984375" style="8" customWidth="1"/>
    <col min="1033" max="1269" width="11.19921875" style="8"/>
    <col min="1270" max="1270" width="10.19921875" style="8" customWidth="1"/>
    <col min="1271" max="1272" width="5.69921875" style="8" customWidth="1"/>
    <col min="1273" max="1273" width="1.5" style="8" customWidth="1"/>
    <col min="1274" max="1275" width="6.3984375" style="8" customWidth="1"/>
    <col min="1276" max="1276" width="1.5" style="8" customWidth="1"/>
    <col min="1277" max="1278" width="6" style="8" customWidth="1"/>
    <col min="1279" max="1283" width="11.19921875" style="8"/>
    <col min="1284" max="1284" width="2.5" style="8" customWidth="1"/>
    <col min="1285" max="1287" width="11.19921875" style="8"/>
    <col min="1288" max="1288" width="2.8984375" style="8" customWidth="1"/>
    <col min="1289" max="1525" width="11.19921875" style="8"/>
    <col min="1526" max="1526" width="10.19921875" style="8" customWidth="1"/>
    <col min="1527" max="1528" width="5.69921875" style="8" customWidth="1"/>
    <col min="1529" max="1529" width="1.5" style="8" customWidth="1"/>
    <col min="1530" max="1531" width="6.3984375" style="8" customWidth="1"/>
    <col min="1532" max="1532" width="1.5" style="8" customWidth="1"/>
    <col min="1533" max="1534" width="6" style="8" customWidth="1"/>
    <col min="1535" max="1539" width="11.19921875" style="8"/>
    <col min="1540" max="1540" width="2.5" style="8" customWidth="1"/>
    <col min="1541" max="1543" width="11.19921875" style="8"/>
    <col min="1544" max="1544" width="2.8984375" style="8" customWidth="1"/>
    <col min="1545" max="1781" width="11.19921875" style="8"/>
    <col min="1782" max="1782" width="10.19921875" style="8" customWidth="1"/>
    <col min="1783" max="1784" width="5.69921875" style="8" customWidth="1"/>
    <col min="1785" max="1785" width="1.5" style="8" customWidth="1"/>
    <col min="1786" max="1787" width="6.3984375" style="8" customWidth="1"/>
    <col min="1788" max="1788" width="1.5" style="8" customWidth="1"/>
    <col min="1789" max="1790" width="6" style="8" customWidth="1"/>
    <col min="1791" max="1795" width="11.19921875" style="8"/>
    <col min="1796" max="1796" width="2.5" style="8" customWidth="1"/>
    <col min="1797" max="1799" width="11.19921875" style="8"/>
    <col min="1800" max="1800" width="2.8984375" style="8" customWidth="1"/>
    <col min="1801" max="2037" width="11.19921875" style="8"/>
    <col min="2038" max="2038" width="10.19921875" style="8" customWidth="1"/>
    <col min="2039" max="2040" width="5.69921875" style="8" customWidth="1"/>
    <col min="2041" max="2041" width="1.5" style="8" customWidth="1"/>
    <col min="2042" max="2043" width="6.3984375" style="8" customWidth="1"/>
    <col min="2044" max="2044" width="1.5" style="8" customWidth="1"/>
    <col min="2045" max="2046" width="6" style="8" customWidth="1"/>
    <col min="2047" max="2051" width="11.19921875" style="8"/>
    <col min="2052" max="2052" width="2.5" style="8" customWidth="1"/>
    <col min="2053" max="2055" width="11.19921875" style="8"/>
    <col min="2056" max="2056" width="2.8984375" style="8" customWidth="1"/>
    <col min="2057" max="2293" width="11.19921875" style="8"/>
    <col min="2294" max="2294" width="10.19921875" style="8" customWidth="1"/>
    <col min="2295" max="2296" width="5.69921875" style="8" customWidth="1"/>
    <col min="2297" max="2297" width="1.5" style="8" customWidth="1"/>
    <col min="2298" max="2299" width="6.3984375" style="8" customWidth="1"/>
    <col min="2300" max="2300" width="1.5" style="8" customWidth="1"/>
    <col min="2301" max="2302" width="6" style="8" customWidth="1"/>
    <col min="2303" max="2307" width="11.19921875" style="8"/>
    <col min="2308" max="2308" width="2.5" style="8" customWidth="1"/>
    <col min="2309" max="2311" width="11.19921875" style="8"/>
    <col min="2312" max="2312" width="2.8984375" style="8" customWidth="1"/>
    <col min="2313" max="2549" width="11.19921875" style="8"/>
    <col min="2550" max="2550" width="10.19921875" style="8" customWidth="1"/>
    <col min="2551" max="2552" width="5.69921875" style="8" customWidth="1"/>
    <col min="2553" max="2553" width="1.5" style="8" customWidth="1"/>
    <col min="2554" max="2555" width="6.3984375" style="8" customWidth="1"/>
    <col min="2556" max="2556" width="1.5" style="8" customWidth="1"/>
    <col min="2557" max="2558" width="6" style="8" customWidth="1"/>
    <col min="2559" max="2563" width="11.19921875" style="8"/>
    <col min="2564" max="2564" width="2.5" style="8" customWidth="1"/>
    <col min="2565" max="2567" width="11.19921875" style="8"/>
    <col min="2568" max="2568" width="2.8984375" style="8" customWidth="1"/>
    <col min="2569" max="2805" width="11.19921875" style="8"/>
    <col min="2806" max="2806" width="10.19921875" style="8" customWidth="1"/>
    <col min="2807" max="2808" width="5.69921875" style="8" customWidth="1"/>
    <col min="2809" max="2809" width="1.5" style="8" customWidth="1"/>
    <col min="2810" max="2811" width="6.3984375" style="8" customWidth="1"/>
    <col min="2812" max="2812" width="1.5" style="8" customWidth="1"/>
    <col min="2813" max="2814" width="6" style="8" customWidth="1"/>
    <col min="2815" max="2819" width="11.19921875" style="8"/>
    <col min="2820" max="2820" width="2.5" style="8" customWidth="1"/>
    <col min="2821" max="2823" width="11.19921875" style="8"/>
    <col min="2824" max="2824" width="2.8984375" style="8" customWidth="1"/>
    <col min="2825" max="3061" width="11.19921875" style="8"/>
    <col min="3062" max="3062" width="10.19921875" style="8" customWidth="1"/>
    <col min="3063" max="3064" width="5.69921875" style="8" customWidth="1"/>
    <col min="3065" max="3065" width="1.5" style="8" customWidth="1"/>
    <col min="3066" max="3067" width="6.3984375" style="8" customWidth="1"/>
    <col min="3068" max="3068" width="1.5" style="8" customWidth="1"/>
    <col min="3069" max="3070" width="6" style="8" customWidth="1"/>
    <col min="3071" max="3075" width="11.19921875" style="8"/>
    <col min="3076" max="3076" width="2.5" style="8" customWidth="1"/>
    <col min="3077" max="3079" width="11.19921875" style="8"/>
    <col min="3080" max="3080" width="2.8984375" style="8" customWidth="1"/>
    <col min="3081" max="3317" width="11.19921875" style="8"/>
    <col min="3318" max="3318" width="10.19921875" style="8" customWidth="1"/>
    <col min="3319" max="3320" width="5.69921875" style="8" customWidth="1"/>
    <col min="3321" max="3321" width="1.5" style="8" customWidth="1"/>
    <col min="3322" max="3323" width="6.3984375" style="8" customWidth="1"/>
    <col min="3324" max="3324" width="1.5" style="8" customWidth="1"/>
    <col min="3325" max="3326" width="6" style="8" customWidth="1"/>
    <col min="3327" max="3331" width="11.19921875" style="8"/>
    <col min="3332" max="3332" width="2.5" style="8" customWidth="1"/>
    <col min="3333" max="3335" width="11.19921875" style="8"/>
    <col min="3336" max="3336" width="2.8984375" style="8" customWidth="1"/>
    <col min="3337" max="3573" width="11.19921875" style="8"/>
    <col min="3574" max="3574" width="10.19921875" style="8" customWidth="1"/>
    <col min="3575" max="3576" width="5.69921875" style="8" customWidth="1"/>
    <col min="3577" max="3577" width="1.5" style="8" customWidth="1"/>
    <col min="3578" max="3579" width="6.3984375" style="8" customWidth="1"/>
    <col min="3580" max="3580" width="1.5" style="8" customWidth="1"/>
    <col min="3581" max="3582" width="6" style="8" customWidth="1"/>
    <col min="3583" max="3587" width="11.19921875" style="8"/>
    <col min="3588" max="3588" width="2.5" style="8" customWidth="1"/>
    <col min="3589" max="3591" width="11.19921875" style="8"/>
    <col min="3592" max="3592" width="2.8984375" style="8" customWidth="1"/>
    <col min="3593" max="3829" width="11.19921875" style="8"/>
    <col min="3830" max="3830" width="10.19921875" style="8" customWidth="1"/>
    <col min="3831" max="3832" width="5.69921875" style="8" customWidth="1"/>
    <col min="3833" max="3833" width="1.5" style="8" customWidth="1"/>
    <col min="3834" max="3835" width="6.3984375" style="8" customWidth="1"/>
    <col min="3836" max="3836" width="1.5" style="8" customWidth="1"/>
    <col min="3837" max="3838" width="6" style="8" customWidth="1"/>
    <col min="3839" max="3843" width="11.19921875" style="8"/>
    <col min="3844" max="3844" width="2.5" style="8" customWidth="1"/>
    <col min="3845" max="3847" width="11.19921875" style="8"/>
    <col min="3848" max="3848" width="2.8984375" style="8" customWidth="1"/>
    <col min="3849" max="4085" width="11.19921875" style="8"/>
    <col min="4086" max="4086" width="10.19921875" style="8" customWidth="1"/>
    <col min="4087" max="4088" width="5.69921875" style="8" customWidth="1"/>
    <col min="4089" max="4089" width="1.5" style="8" customWidth="1"/>
    <col min="4090" max="4091" width="6.3984375" style="8" customWidth="1"/>
    <col min="4092" max="4092" width="1.5" style="8" customWidth="1"/>
    <col min="4093" max="4094" width="6" style="8" customWidth="1"/>
    <col min="4095" max="4099" width="11.19921875" style="8"/>
    <col min="4100" max="4100" width="2.5" style="8" customWidth="1"/>
    <col min="4101" max="4103" width="11.19921875" style="8"/>
    <col min="4104" max="4104" width="2.8984375" style="8" customWidth="1"/>
    <col min="4105" max="4341" width="11.19921875" style="8"/>
    <col min="4342" max="4342" width="10.19921875" style="8" customWidth="1"/>
    <col min="4343" max="4344" width="5.69921875" style="8" customWidth="1"/>
    <col min="4345" max="4345" width="1.5" style="8" customWidth="1"/>
    <col min="4346" max="4347" width="6.3984375" style="8" customWidth="1"/>
    <col min="4348" max="4348" width="1.5" style="8" customWidth="1"/>
    <col min="4349" max="4350" width="6" style="8" customWidth="1"/>
    <col min="4351" max="4355" width="11.19921875" style="8"/>
    <col min="4356" max="4356" width="2.5" style="8" customWidth="1"/>
    <col min="4357" max="4359" width="11.19921875" style="8"/>
    <col min="4360" max="4360" width="2.8984375" style="8" customWidth="1"/>
    <col min="4361" max="4597" width="11.19921875" style="8"/>
    <col min="4598" max="4598" width="10.19921875" style="8" customWidth="1"/>
    <col min="4599" max="4600" width="5.69921875" style="8" customWidth="1"/>
    <col min="4601" max="4601" width="1.5" style="8" customWidth="1"/>
    <col min="4602" max="4603" width="6.3984375" style="8" customWidth="1"/>
    <col min="4604" max="4604" width="1.5" style="8" customWidth="1"/>
    <col min="4605" max="4606" width="6" style="8" customWidth="1"/>
    <col min="4607" max="4611" width="11.19921875" style="8"/>
    <col min="4612" max="4612" width="2.5" style="8" customWidth="1"/>
    <col min="4613" max="4615" width="11.19921875" style="8"/>
    <col min="4616" max="4616" width="2.8984375" style="8" customWidth="1"/>
    <col min="4617" max="4853" width="11.19921875" style="8"/>
    <col min="4854" max="4854" width="10.19921875" style="8" customWidth="1"/>
    <col min="4855" max="4856" width="5.69921875" style="8" customWidth="1"/>
    <col min="4857" max="4857" width="1.5" style="8" customWidth="1"/>
    <col min="4858" max="4859" width="6.3984375" style="8" customWidth="1"/>
    <col min="4860" max="4860" width="1.5" style="8" customWidth="1"/>
    <col min="4861" max="4862" width="6" style="8" customWidth="1"/>
    <col min="4863" max="4867" width="11.19921875" style="8"/>
    <col min="4868" max="4868" width="2.5" style="8" customWidth="1"/>
    <col min="4869" max="4871" width="11.19921875" style="8"/>
    <col min="4872" max="4872" width="2.8984375" style="8" customWidth="1"/>
    <col min="4873" max="5109" width="11.19921875" style="8"/>
    <col min="5110" max="5110" width="10.19921875" style="8" customWidth="1"/>
    <col min="5111" max="5112" width="5.69921875" style="8" customWidth="1"/>
    <col min="5113" max="5113" width="1.5" style="8" customWidth="1"/>
    <col min="5114" max="5115" width="6.3984375" style="8" customWidth="1"/>
    <col min="5116" max="5116" width="1.5" style="8" customWidth="1"/>
    <col min="5117" max="5118" width="6" style="8" customWidth="1"/>
    <col min="5119" max="5123" width="11.19921875" style="8"/>
    <col min="5124" max="5124" width="2.5" style="8" customWidth="1"/>
    <col min="5125" max="5127" width="11.19921875" style="8"/>
    <col min="5128" max="5128" width="2.8984375" style="8" customWidth="1"/>
    <col min="5129" max="5365" width="11.19921875" style="8"/>
    <col min="5366" max="5366" width="10.19921875" style="8" customWidth="1"/>
    <col min="5367" max="5368" width="5.69921875" style="8" customWidth="1"/>
    <col min="5369" max="5369" width="1.5" style="8" customWidth="1"/>
    <col min="5370" max="5371" width="6.3984375" style="8" customWidth="1"/>
    <col min="5372" max="5372" width="1.5" style="8" customWidth="1"/>
    <col min="5373" max="5374" width="6" style="8" customWidth="1"/>
    <col min="5375" max="5379" width="11.19921875" style="8"/>
    <col min="5380" max="5380" width="2.5" style="8" customWidth="1"/>
    <col min="5381" max="5383" width="11.19921875" style="8"/>
    <col min="5384" max="5384" width="2.8984375" style="8" customWidth="1"/>
    <col min="5385" max="5621" width="11.19921875" style="8"/>
    <col min="5622" max="5622" width="10.19921875" style="8" customWidth="1"/>
    <col min="5623" max="5624" width="5.69921875" style="8" customWidth="1"/>
    <col min="5625" max="5625" width="1.5" style="8" customWidth="1"/>
    <col min="5626" max="5627" width="6.3984375" style="8" customWidth="1"/>
    <col min="5628" max="5628" width="1.5" style="8" customWidth="1"/>
    <col min="5629" max="5630" width="6" style="8" customWidth="1"/>
    <col min="5631" max="5635" width="11.19921875" style="8"/>
    <col min="5636" max="5636" width="2.5" style="8" customWidth="1"/>
    <col min="5637" max="5639" width="11.19921875" style="8"/>
    <col min="5640" max="5640" width="2.8984375" style="8" customWidth="1"/>
    <col min="5641" max="5877" width="11.19921875" style="8"/>
    <col min="5878" max="5878" width="10.19921875" style="8" customWidth="1"/>
    <col min="5879" max="5880" width="5.69921875" style="8" customWidth="1"/>
    <col min="5881" max="5881" width="1.5" style="8" customWidth="1"/>
    <col min="5882" max="5883" width="6.3984375" style="8" customWidth="1"/>
    <col min="5884" max="5884" width="1.5" style="8" customWidth="1"/>
    <col min="5885" max="5886" width="6" style="8" customWidth="1"/>
    <col min="5887" max="5891" width="11.19921875" style="8"/>
    <col min="5892" max="5892" width="2.5" style="8" customWidth="1"/>
    <col min="5893" max="5895" width="11.19921875" style="8"/>
    <col min="5896" max="5896" width="2.8984375" style="8" customWidth="1"/>
    <col min="5897" max="6133" width="11.19921875" style="8"/>
    <col min="6134" max="6134" width="10.19921875" style="8" customWidth="1"/>
    <col min="6135" max="6136" width="5.69921875" style="8" customWidth="1"/>
    <col min="6137" max="6137" width="1.5" style="8" customWidth="1"/>
    <col min="6138" max="6139" width="6.3984375" style="8" customWidth="1"/>
    <col min="6140" max="6140" width="1.5" style="8" customWidth="1"/>
    <col min="6141" max="6142" width="6" style="8" customWidth="1"/>
    <col min="6143" max="6147" width="11.19921875" style="8"/>
    <col min="6148" max="6148" width="2.5" style="8" customWidth="1"/>
    <col min="6149" max="6151" width="11.19921875" style="8"/>
    <col min="6152" max="6152" width="2.8984375" style="8" customWidth="1"/>
    <col min="6153" max="6389" width="11.19921875" style="8"/>
    <col min="6390" max="6390" width="10.19921875" style="8" customWidth="1"/>
    <col min="6391" max="6392" width="5.69921875" style="8" customWidth="1"/>
    <col min="6393" max="6393" width="1.5" style="8" customWidth="1"/>
    <col min="6394" max="6395" width="6.3984375" style="8" customWidth="1"/>
    <col min="6396" max="6396" width="1.5" style="8" customWidth="1"/>
    <col min="6397" max="6398" width="6" style="8" customWidth="1"/>
    <col min="6399" max="6403" width="11.19921875" style="8"/>
    <col min="6404" max="6404" width="2.5" style="8" customWidth="1"/>
    <col min="6405" max="6407" width="11.19921875" style="8"/>
    <col min="6408" max="6408" width="2.8984375" style="8" customWidth="1"/>
    <col min="6409" max="6645" width="11.19921875" style="8"/>
    <col min="6646" max="6646" width="10.19921875" style="8" customWidth="1"/>
    <col min="6647" max="6648" width="5.69921875" style="8" customWidth="1"/>
    <col min="6649" max="6649" width="1.5" style="8" customWidth="1"/>
    <col min="6650" max="6651" width="6.3984375" style="8" customWidth="1"/>
    <col min="6652" max="6652" width="1.5" style="8" customWidth="1"/>
    <col min="6653" max="6654" width="6" style="8" customWidth="1"/>
    <col min="6655" max="6659" width="11.19921875" style="8"/>
    <col min="6660" max="6660" width="2.5" style="8" customWidth="1"/>
    <col min="6661" max="6663" width="11.19921875" style="8"/>
    <col min="6664" max="6664" width="2.8984375" style="8" customWidth="1"/>
    <col min="6665" max="6901" width="11.19921875" style="8"/>
    <col min="6902" max="6902" width="10.19921875" style="8" customWidth="1"/>
    <col min="6903" max="6904" width="5.69921875" style="8" customWidth="1"/>
    <col min="6905" max="6905" width="1.5" style="8" customWidth="1"/>
    <col min="6906" max="6907" width="6.3984375" style="8" customWidth="1"/>
    <col min="6908" max="6908" width="1.5" style="8" customWidth="1"/>
    <col min="6909" max="6910" width="6" style="8" customWidth="1"/>
    <col min="6911" max="6915" width="11.19921875" style="8"/>
    <col min="6916" max="6916" width="2.5" style="8" customWidth="1"/>
    <col min="6917" max="6919" width="11.19921875" style="8"/>
    <col min="6920" max="6920" width="2.8984375" style="8" customWidth="1"/>
    <col min="6921" max="7157" width="11.19921875" style="8"/>
    <col min="7158" max="7158" width="10.19921875" style="8" customWidth="1"/>
    <col min="7159" max="7160" width="5.69921875" style="8" customWidth="1"/>
    <col min="7161" max="7161" width="1.5" style="8" customWidth="1"/>
    <col min="7162" max="7163" width="6.3984375" style="8" customWidth="1"/>
    <col min="7164" max="7164" width="1.5" style="8" customWidth="1"/>
    <col min="7165" max="7166" width="6" style="8" customWidth="1"/>
    <col min="7167" max="7171" width="11.19921875" style="8"/>
    <col min="7172" max="7172" width="2.5" style="8" customWidth="1"/>
    <col min="7173" max="7175" width="11.19921875" style="8"/>
    <col min="7176" max="7176" width="2.8984375" style="8" customWidth="1"/>
    <col min="7177" max="7413" width="11.19921875" style="8"/>
    <col min="7414" max="7414" width="10.19921875" style="8" customWidth="1"/>
    <col min="7415" max="7416" width="5.69921875" style="8" customWidth="1"/>
    <col min="7417" max="7417" width="1.5" style="8" customWidth="1"/>
    <col min="7418" max="7419" width="6.3984375" style="8" customWidth="1"/>
    <col min="7420" max="7420" width="1.5" style="8" customWidth="1"/>
    <col min="7421" max="7422" width="6" style="8" customWidth="1"/>
    <col min="7423" max="7427" width="11.19921875" style="8"/>
    <col min="7428" max="7428" width="2.5" style="8" customWidth="1"/>
    <col min="7429" max="7431" width="11.19921875" style="8"/>
    <col min="7432" max="7432" width="2.8984375" style="8" customWidth="1"/>
    <col min="7433" max="7669" width="11.19921875" style="8"/>
    <col min="7670" max="7670" width="10.19921875" style="8" customWidth="1"/>
    <col min="7671" max="7672" width="5.69921875" style="8" customWidth="1"/>
    <col min="7673" max="7673" width="1.5" style="8" customWidth="1"/>
    <col min="7674" max="7675" width="6.3984375" style="8" customWidth="1"/>
    <col min="7676" max="7676" width="1.5" style="8" customWidth="1"/>
    <col min="7677" max="7678" width="6" style="8" customWidth="1"/>
    <col min="7679" max="7683" width="11.19921875" style="8"/>
    <col min="7684" max="7684" width="2.5" style="8" customWidth="1"/>
    <col min="7685" max="7687" width="11.19921875" style="8"/>
    <col min="7688" max="7688" width="2.8984375" style="8" customWidth="1"/>
    <col min="7689" max="7925" width="11.19921875" style="8"/>
    <col min="7926" max="7926" width="10.19921875" style="8" customWidth="1"/>
    <col min="7927" max="7928" width="5.69921875" style="8" customWidth="1"/>
    <col min="7929" max="7929" width="1.5" style="8" customWidth="1"/>
    <col min="7930" max="7931" width="6.3984375" style="8" customWidth="1"/>
    <col min="7932" max="7932" width="1.5" style="8" customWidth="1"/>
    <col min="7933" max="7934" width="6" style="8" customWidth="1"/>
    <col min="7935" max="7939" width="11.19921875" style="8"/>
    <col min="7940" max="7940" width="2.5" style="8" customWidth="1"/>
    <col min="7941" max="7943" width="11.19921875" style="8"/>
    <col min="7944" max="7944" width="2.8984375" style="8" customWidth="1"/>
    <col min="7945" max="8181" width="11.19921875" style="8"/>
    <col min="8182" max="8182" width="10.19921875" style="8" customWidth="1"/>
    <col min="8183" max="8184" width="5.69921875" style="8" customWidth="1"/>
    <col min="8185" max="8185" width="1.5" style="8" customWidth="1"/>
    <col min="8186" max="8187" width="6.3984375" style="8" customWidth="1"/>
    <col min="8188" max="8188" width="1.5" style="8" customWidth="1"/>
    <col min="8189" max="8190" width="6" style="8" customWidth="1"/>
    <col min="8191" max="8195" width="11.19921875" style="8"/>
    <col min="8196" max="8196" width="2.5" style="8" customWidth="1"/>
    <col min="8197" max="8199" width="11.19921875" style="8"/>
    <col min="8200" max="8200" width="2.8984375" style="8" customWidth="1"/>
    <col min="8201" max="8437" width="11.19921875" style="8"/>
    <col min="8438" max="8438" width="10.19921875" style="8" customWidth="1"/>
    <col min="8439" max="8440" width="5.69921875" style="8" customWidth="1"/>
    <col min="8441" max="8441" width="1.5" style="8" customWidth="1"/>
    <col min="8442" max="8443" width="6.3984375" style="8" customWidth="1"/>
    <col min="8444" max="8444" width="1.5" style="8" customWidth="1"/>
    <col min="8445" max="8446" width="6" style="8" customWidth="1"/>
    <col min="8447" max="8451" width="11.19921875" style="8"/>
    <col min="8452" max="8452" width="2.5" style="8" customWidth="1"/>
    <col min="8453" max="8455" width="11.19921875" style="8"/>
    <col min="8456" max="8456" width="2.8984375" style="8" customWidth="1"/>
    <col min="8457" max="8693" width="11.19921875" style="8"/>
    <col min="8694" max="8694" width="10.19921875" style="8" customWidth="1"/>
    <col min="8695" max="8696" width="5.69921875" style="8" customWidth="1"/>
    <col min="8697" max="8697" width="1.5" style="8" customWidth="1"/>
    <col min="8698" max="8699" width="6.3984375" style="8" customWidth="1"/>
    <col min="8700" max="8700" width="1.5" style="8" customWidth="1"/>
    <col min="8701" max="8702" width="6" style="8" customWidth="1"/>
    <col min="8703" max="8707" width="11.19921875" style="8"/>
    <col min="8708" max="8708" width="2.5" style="8" customWidth="1"/>
    <col min="8709" max="8711" width="11.19921875" style="8"/>
    <col min="8712" max="8712" width="2.8984375" style="8" customWidth="1"/>
    <col min="8713" max="8949" width="11.19921875" style="8"/>
    <col min="8950" max="8950" width="10.19921875" style="8" customWidth="1"/>
    <col min="8951" max="8952" width="5.69921875" style="8" customWidth="1"/>
    <col min="8953" max="8953" width="1.5" style="8" customWidth="1"/>
    <col min="8954" max="8955" width="6.3984375" style="8" customWidth="1"/>
    <col min="8956" max="8956" width="1.5" style="8" customWidth="1"/>
    <col min="8957" max="8958" width="6" style="8" customWidth="1"/>
    <col min="8959" max="8963" width="11.19921875" style="8"/>
    <col min="8964" max="8964" width="2.5" style="8" customWidth="1"/>
    <col min="8965" max="8967" width="11.19921875" style="8"/>
    <col min="8968" max="8968" width="2.8984375" style="8" customWidth="1"/>
    <col min="8969" max="9205" width="11.19921875" style="8"/>
    <col min="9206" max="9206" width="10.19921875" style="8" customWidth="1"/>
    <col min="9207" max="9208" width="5.69921875" style="8" customWidth="1"/>
    <col min="9209" max="9209" width="1.5" style="8" customWidth="1"/>
    <col min="9210" max="9211" width="6.3984375" style="8" customWidth="1"/>
    <col min="9212" max="9212" width="1.5" style="8" customWidth="1"/>
    <col min="9213" max="9214" width="6" style="8" customWidth="1"/>
    <col min="9215" max="9219" width="11.19921875" style="8"/>
    <col min="9220" max="9220" width="2.5" style="8" customWidth="1"/>
    <col min="9221" max="9223" width="11.19921875" style="8"/>
    <col min="9224" max="9224" width="2.8984375" style="8" customWidth="1"/>
    <col min="9225" max="9461" width="11.19921875" style="8"/>
    <col min="9462" max="9462" width="10.19921875" style="8" customWidth="1"/>
    <col min="9463" max="9464" width="5.69921875" style="8" customWidth="1"/>
    <col min="9465" max="9465" width="1.5" style="8" customWidth="1"/>
    <col min="9466" max="9467" width="6.3984375" style="8" customWidth="1"/>
    <col min="9468" max="9468" width="1.5" style="8" customWidth="1"/>
    <col min="9469" max="9470" width="6" style="8" customWidth="1"/>
    <col min="9471" max="9475" width="11.19921875" style="8"/>
    <col min="9476" max="9476" width="2.5" style="8" customWidth="1"/>
    <col min="9477" max="9479" width="11.19921875" style="8"/>
    <col min="9480" max="9480" width="2.8984375" style="8" customWidth="1"/>
    <col min="9481" max="9717" width="11.19921875" style="8"/>
    <col min="9718" max="9718" width="10.19921875" style="8" customWidth="1"/>
    <col min="9719" max="9720" width="5.69921875" style="8" customWidth="1"/>
    <col min="9721" max="9721" width="1.5" style="8" customWidth="1"/>
    <col min="9722" max="9723" width="6.3984375" style="8" customWidth="1"/>
    <col min="9724" max="9724" width="1.5" style="8" customWidth="1"/>
    <col min="9725" max="9726" width="6" style="8" customWidth="1"/>
    <col min="9727" max="9731" width="11.19921875" style="8"/>
    <col min="9732" max="9732" width="2.5" style="8" customWidth="1"/>
    <col min="9733" max="9735" width="11.19921875" style="8"/>
    <col min="9736" max="9736" width="2.8984375" style="8" customWidth="1"/>
    <col min="9737" max="9973" width="11.19921875" style="8"/>
    <col min="9974" max="9974" width="10.19921875" style="8" customWidth="1"/>
    <col min="9975" max="9976" width="5.69921875" style="8" customWidth="1"/>
    <col min="9977" max="9977" width="1.5" style="8" customWidth="1"/>
    <col min="9978" max="9979" width="6.3984375" style="8" customWidth="1"/>
    <col min="9980" max="9980" width="1.5" style="8" customWidth="1"/>
    <col min="9981" max="9982" width="6" style="8" customWidth="1"/>
    <col min="9983" max="9987" width="11.19921875" style="8"/>
    <col min="9988" max="9988" width="2.5" style="8" customWidth="1"/>
    <col min="9989" max="9991" width="11.19921875" style="8"/>
    <col min="9992" max="9992" width="2.8984375" style="8" customWidth="1"/>
    <col min="9993" max="10229" width="11.19921875" style="8"/>
    <col min="10230" max="10230" width="10.19921875" style="8" customWidth="1"/>
    <col min="10231" max="10232" width="5.69921875" style="8" customWidth="1"/>
    <col min="10233" max="10233" width="1.5" style="8" customWidth="1"/>
    <col min="10234" max="10235" width="6.3984375" style="8" customWidth="1"/>
    <col min="10236" max="10236" width="1.5" style="8" customWidth="1"/>
    <col min="10237" max="10238" width="6" style="8" customWidth="1"/>
    <col min="10239" max="10243" width="11.19921875" style="8"/>
    <col min="10244" max="10244" width="2.5" style="8" customWidth="1"/>
    <col min="10245" max="10247" width="11.19921875" style="8"/>
    <col min="10248" max="10248" width="2.8984375" style="8" customWidth="1"/>
    <col min="10249" max="10485" width="11.19921875" style="8"/>
    <col min="10486" max="10486" width="10.19921875" style="8" customWidth="1"/>
    <col min="10487" max="10488" width="5.69921875" style="8" customWidth="1"/>
    <col min="10489" max="10489" width="1.5" style="8" customWidth="1"/>
    <col min="10490" max="10491" width="6.3984375" style="8" customWidth="1"/>
    <col min="10492" max="10492" width="1.5" style="8" customWidth="1"/>
    <col min="10493" max="10494" width="6" style="8" customWidth="1"/>
    <col min="10495" max="10499" width="11.19921875" style="8"/>
    <col min="10500" max="10500" width="2.5" style="8" customWidth="1"/>
    <col min="10501" max="10503" width="11.19921875" style="8"/>
    <col min="10504" max="10504" width="2.8984375" style="8" customWidth="1"/>
    <col min="10505" max="10741" width="11.19921875" style="8"/>
    <col min="10742" max="10742" width="10.19921875" style="8" customWidth="1"/>
    <col min="10743" max="10744" width="5.69921875" style="8" customWidth="1"/>
    <col min="10745" max="10745" width="1.5" style="8" customWidth="1"/>
    <col min="10746" max="10747" width="6.3984375" style="8" customWidth="1"/>
    <col min="10748" max="10748" width="1.5" style="8" customWidth="1"/>
    <col min="10749" max="10750" width="6" style="8" customWidth="1"/>
    <col min="10751" max="10755" width="11.19921875" style="8"/>
    <col min="10756" max="10756" width="2.5" style="8" customWidth="1"/>
    <col min="10757" max="10759" width="11.19921875" style="8"/>
    <col min="10760" max="10760" width="2.8984375" style="8" customWidth="1"/>
    <col min="10761" max="10997" width="11.19921875" style="8"/>
    <col min="10998" max="10998" width="10.19921875" style="8" customWidth="1"/>
    <col min="10999" max="11000" width="5.69921875" style="8" customWidth="1"/>
    <col min="11001" max="11001" width="1.5" style="8" customWidth="1"/>
    <col min="11002" max="11003" width="6.3984375" style="8" customWidth="1"/>
    <col min="11004" max="11004" width="1.5" style="8" customWidth="1"/>
    <col min="11005" max="11006" width="6" style="8" customWidth="1"/>
    <col min="11007" max="11011" width="11.19921875" style="8"/>
    <col min="11012" max="11012" width="2.5" style="8" customWidth="1"/>
    <col min="11013" max="11015" width="11.19921875" style="8"/>
    <col min="11016" max="11016" width="2.8984375" style="8" customWidth="1"/>
    <col min="11017" max="11253" width="11.19921875" style="8"/>
    <col min="11254" max="11254" width="10.19921875" style="8" customWidth="1"/>
    <col min="11255" max="11256" width="5.69921875" style="8" customWidth="1"/>
    <col min="11257" max="11257" width="1.5" style="8" customWidth="1"/>
    <col min="11258" max="11259" width="6.3984375" style="8" customWidth="1"/>
    <col min="11260" max="11260" width="1.5" style="8" customWidth="1"/>
    <col min="11261" max="11262" width="6" style="8" customWidth="1"/>
    <col min="11263" max="11267" width="11.19921875" style="8"/>
    <col min="11268" max="11268" width="2.5" style="8" customWidth="1"/>
    <col min="11269" max="11271" width="11.19921875" style="8"/>
    <col min="11272" max="11272" width="2.8984375" style="8" customWidth="1"/>
    <col min="11273" max="11509" width="11.19921875" style="8"/>
    <col min="11510" max="11510" width="10.19921875" style="8" customWidth="1"/>
    <col min="11511" max="11512" width="5.69921875" style="8" customWidth="1"/>
    <col min="11513" max="11513" width="1.5" style="8" customWidth="1"/>
    <col min="11514" max="11515" width="6.3984375" style="8" customWidth="1"/>
    <col min="11516" max="11516" width="1.5" style="8" customWidth="1"/>
    <col min="11517" max="11518" width="6" style="8" customWidth="1"/>
    <col min="11519" max="11523" width="11.19921875" style="8"/>
    <col min="11524" max="11524" width="2.5" style="8" customWidth="1"/>
    <col min="11525" max="11527" width="11.19921875" style="8"/>
    <col min="11528" max="11528" width="2.8984375" style="8" customWidth="1"/>
    <col min="11529" max="11765" width="11.19921875" style="8"/>
    <col min="11766" max="11766" width="10.19921875" style="8" customWidth="1"/>
    <col min="11767" max="11768" width="5.69921875" style="8" customWidth="1"/>
    <col min="11769" max="11769" width="1.5" style="8" customWidth="1"/>
    <col min="11770" max="11771" width="6.3984375" style="8" customWidth="1"/>
    <col min="11772" max="11772" width="1.5" style="8" customWidth="1"/>
    <col min="11773" max="11774" width="6" style="8" customWidth="1"/>
    <col min="11775" max="11779" width="11.19921875" style="8"/>
    <col min="11780" max="11780" width="2.5" style="8" customWidth="1"/>
    <col min="11781" max="11783" width="11.19921875" style="8"/>
    <col min="11784" max="11784" width="2.8984375" style="8" customWidth="1"/>
    <col min="11785" max="12021" width="11.19921875" style="8"/>
    <col min="12022" max="12022" width="10.19921875" style="8" customWidth="1"/>
    <col min="12023" max="12024" width="5.69921875" style="8" customWidth="1"/>
    <col min="12025" max="12025" width="1.5" style="8" customWidth="1"/>
    <col min="12026" max="12027" width="6.3984375" style="8" customWidth="1"/>
    <col min="12028" max="12028" width="1.5" style="8" customWidth="1"/>
    <col min="12029" max="12030" width="6" style="8" customWidth="1"/>
    <col min="12031" max="12035" width="11.19921875" style="8"/>
    <col min="12036" max="12036" width="2.5" style="8" customWidth="1"/>
    <col min="12037" max="12039" width="11.19921875" style="8"/>
    <col min="12040" max="12040" width="2.8984375" style="8" customWidth="1"/>
    <col min="12041" max="12277" width="11.19921875" style="8"/>
    <col min="12278" max="12278" width="10.19921875" style="8" customWidth="1"/>
    <col min="12279" max="12280" width="5.69921875" style="8" customWidth="1"/>
    <col min="12281" max="12281" width="1.5" style="8" customWidth="1"/>
    <col min="12282" max="12283" width="6.3984375" style="8" customWidth="1"/>
    <col min="12284" max="12284" width="1.5" style="8" customWidth="1"/>
    <col min="12285" max="12286" width="6" style="8" customWidth="1"/>
    <col min="12287" max="12291" width="11.19921875" style="8"/>
    <col min="12292" max="12292" width="2.5" style="8" customWidth="1"/>
    <col min="12293" max="12295" width="11.19921875" style="8"/>
    <col min="12296" max="12296" width="2.8984375" style="8" customWidth="1"/>
    <col min="12297" max="12533" width="11.19921875" style="8"/>
    <col min="12534" max="12534" width="10.19921875" style="8" customWidth="1"/>
    <col min="12535" max="12536" width="5.69921875" style="8" customWidth="1"/>
    <col min="12537" max="12537" width="1.5" style="8" customWidth="1"/>
    <col min="12538" max="12539" width="6.3984375" style="8" customWidth="1"/>
    <col min="12540" max="12540" width="1.5" style="8" customWidth="1"/>
    <col min="12541" max="12542" width="6" style="8" customWidth="1"/>
    <col min="12543" max="12547" width="11.19921875" style="8"/>
    <col min="12548" max="12548" width="2.5" style="8" customWidth="1"/>
    <col min="12549" max="12551" width="11.19921875" style="8"/>
    <col min="12552" max="12552" width="2.8984375" style="8" customWidth="1"/>
    <col min="12553" max="12789" width="11.19921875" style="8"/>
    <col min="12790" max="12790" width="10.19921875" style="8" customWidth="1"/>
    <col min="12791" max="12792" width="5.69921875" style="8" customWidth="1"/>
    <col min="12793" max="12793" width="1.5" style="8" customWidth="1"/>
    <col min="12794" max="12795" width="6.3984375" style="8" customWidth="1"/>
    <col min="12796" max="12796" width="1.5" style="8" customWidth="1"/>
    <col min="12797" max="12798" width="6" style="8" customWidth="1"/>
    <col min="12799" max="12803" width="11.19921875" style="8"/>
    <col min="12804" max="12804" width="2.5" style="8" customWidth="1"/>
    <col min="12805" max="12807" width="11.19921875" style="8"/>
    <col min="12808" max="12808" width="2.8984375" style="8" customWidth="1"/>
    <col min="12809" max="13045" width="11.19921875" style="8"/>
    <col min="13046" max="13046" width="10.19921875" style="8" customWidth="1"/>
    <col min="13047" max="13048" width="5.69921875" style="8" customWidth="1"/>
    <col min="13049" max="13049" width="1.5" style="8" customWidth="1"/>
    <col min="13050" max="13051" width="6.3984375" style="8" customWidth="1"/>
    <col min="13052" max="13052" width="1.5" style="8" customWidth="1"/>
    <col min="13053" max="13054" width="6" style="8" customWidth="1"/>
    <col min="13055" max="13059" width="11.19921875" style="8"/>
    <col min="13060" max="13060" width="2.5" style="8" customWidth="1"/>
    <col min="13061" max="13063" width="11.19921875" style="8"/>
    <col min="13064" max="13064" width="2.8984375" style="8" customWidth="1"/>
    <col min="13065" max="13301" width="11.19921875" style="8"/>
    <col min="13302" max="13302" width="10.19921875" style="8" customWidth="1"/>
    <col min="13303" max="13304" width="5.69921875" style="8" customWidth="1"/>
    <col min="13305" max="13305" width="1.5" style="8" customWidth="1"/>
    <col min="13306" max="13307" width="6.3984375" style="8" customWidth="1"/>
    <col min="13308" max="13308" width="1.5" style="8" customWidth="1"/>
    <col min="13309" max="13310" width="6" style="8" customWidth="1"/>
    <col min="13311" max="13315" width="11.19921875" style="8"/>
    <col min="13316" max="13316" width="2.5" style="8" customWidth="1"/>
    <col min="13317" max="13319" width="11.19921875" style="8"/>
    <col min="13320" max="13320" width="2.8984375" style="8" customWidth="1"/>
    <col min="13321" max="13557" width="11.19921875" style="8"/>
    <col min="13558" max="13558" width="10.19921875" style="8" customWidth="1"/>
    <col min="13559" max="13560" width="5.69921875" style="8" customWidth="1"/>
    <col min="13561" max="13561" width="1.5" style="8" customWidth="1"/>
    <col min="13562" max="13563" width="6.3984375" style="8" customWidth="1"/>
    <col min="13564" max="13564" width="1.5" style="8" customWidth="1"/>
    <col min="13565" max="13566" width="6" style="8" customWidth="1"/>
    <col min="13567" max="13571" width="11.19921875" style="8"/>
    <col min="13572" max="13572" width="2.5" style="8" customWidth="1"/>
    <col min="13573" max="13575" width="11.19921875" style="8"/>
    <col min="13576" max="13576" width="2.8984375" style="8" customWidth="1"/>
    <col min="13577" max="13813" width="11.19921875" style="8"/>
    <col min="13814" max="13814" width="10.19921875" style="8" customWidth="1"/>
    <col min="13815" max="13816" width="5.69921875" style="8" customWidth="1"/>
    <col min="13817" max="13817" width="1.5" style="8" customWidth="1"/>
    <col min="13818" max="13819" width="6.3984375" style="8" customWidth="1"/>
    <col min="13820" max="13820" width="1.5" style="8" customWidth="1"/>
    <col min="13821" max="13822" width="6" style="8" customWidth="1"/>
    <col min="13823" max="13827" width="11.19921875" style="8"/>
    <col min="13828" max="13828" width="2.5" style="8" customWidth="1"/>
    <col min="13829" max="13831" width="11.19921875" style="8"/>
    <col min="13832" max="13832" width="2.8984375" style="8" customWidth="1"/>
    <col min="13833" max="14069" width="11.19921875" style="8"/>
    <col min="14070" max="14070" width="10.19921875" style="8" customWidth="1"/>
    <col min="14071" max="14072" width="5.69921875" style="8" customWidth="1"/>
    <col min="14073" max="14073" width="1.5" style="8" customWidth="1"/>
    <col min="14074" max="14075" width="6.3984375" style="8" customWidth="1"/>
    <col min="14076" max="14076" width="1.5" style="8" customWidth="1"/>
    <col min="14077" max="14078" width="6" style="8" customWidth="1"/>
    <col min="14079" max="14083" width="11.19921875" style="8"/>
    <col min="14084" max="14084" width="2.5" style="8" customWidth="1"/>
    <col min="14085" max="14087" width="11.19921875" style="8"/>
    <col min="14088" max="14088" width="2.8984375" style="8" customWidth="1"/>
    <col min="14089" max="14325" width="11.19921875" style="8"/>
    <col min="14326" max="14326" width="10.19921875" style="8" customWidth="1"/>
    <col min="14327" max="14328" width="5.69921875" style="8" customWidth="1"/>
    <col min="14329" max="14329" width="1.5" style="8" customWidth="1"/>
    <col min="14330" max="14331" width="6.3984375" style="8" customWidth="1"/>
    <col min="14332" max="14332" width="1.5" style="8" customWidth="1"/>
    <col min="14333" max="14334" width="6" style="8" customWidth="1"/>
    <col min="14335" max="14339" width="11.19921875" style="8"/>
    <col min="14340" max="14340" width="2.5" style="8" customWidth="1"/>
    <col min="14341" max="14343" width="11.19921875" style="8"/>
    <col min="14344" max="14344" width="2.8984375" style="8" customWidth="1"/>
    <col min="14345" max="14581" width="11.19921875" style="8"/>
    <col min="14582" max="14582" width="10.19921875" style="8" customWidth="1"/>
    <col min="14583" max="14584" width="5.69921875" style="8" customWidth="1"/>
    <col min="14585" max="14585" width="1.5" style="8" customWidth="1"/>
    <col min="14586" max="14587" width="6.3984375" style="8" customWidth="1"/>
    <col min="14588" max="14588" width="1.5" style="8" customWidth="1"/>
    <col min="14589" max="14590" width="6" style="8" customWidth="1"/>
    <col min="14591" max="14595" width="11.19921875" style="8"/>
    <col min="14596" max="14596" width="2.5" style="8" customWidth="1"/>
    <col min="14597" max="14599" width="11.19921875" style="8"/>
    <col min="14600" max="14600" width="2.8984375" style="8" customWidth="1"/>
    <col min="14601" max="14837" width="11.19921875" style="8"/>
    <col min="14838" max="14838" width="10.19921875" style="8" customWidth="1"/>
    <col min="14839" max="14840" width="5.69921875" style="8" customWidth="1"/>
    <col min="14841" max="14841" width="1.5" style="8" customWidth="1"/>
    <col min="14842" max="14843" width="6.3984375" style="8" customWidth="1"/>
    <col min="14844" max="14844" width="1.5" style="8" customWidth="1"/>
    <col min="14845" max="14846" width="6" style="8" customWidth="1"/>
    <col min="14847" max="14851" width="11.19921875" style="8"/>
    <col min="14852" max="14852" width="2.5" style="8" customWidth="1"/>
    <col min="14853" max="14855" width="11.19921875" style="8"/>
    <col min="14856" max="14856" width="2.8984375" style="8" customWidth="1"/>
    <col min="14857" max="15093" width="11.19921875" style="8"/>
    <col min="15094" max="15094" width="10.19921875" style="8" customWidth="1"/>
    <col min="15095" max="15096" width="5.69921875" style="8" customWidth="1"/>
    <col min="15097" max="15097" width="1.5" style="8" customWidth="1"/>
    <col min="15098" max="15099" width="6.3984375" style="8" customWidth="1"/>
    <col min="15100" max="15100" width="1.5" style="8" customWidth="1"/>
    <col min="15101" max="15102" width="6" style="8" customWidth="1"/>
    <col min="15103" max="15107" width="11.19921875" style="8"/>
    <col min="15108" max="15108" width="2.5" style="8" customWidth="1"/>
    <col min="15109" max="15111" width="11.19921875" style="8"/>
    <col min="15112" max="15112" width="2.8984375" style="8" customWidth="1"/>
    <col min="15113" max="15349" width="11.19921875" style="8"/>
    <col min="15350" max="15350" width="10.19921875" style="8" customWidth="1"/>
    <col min="15351" max="15352" width="5.69921875" style="8" customWidth="1"/>
    <col min="15353" max="15353" width="1.5" style="8" customWidth="1"/>
    <col min="15354" max="15355" width="6.3984375" style="8" customWidth="1"/>
    <col min="15356" max="15356" width="1.5" style="8" customWidth="1"/>
    <col min="15357" max="15358" width="6" style="8" customWidth="1"/>
    <col min="15359" max="15363" width="11.19921875" style="8"/>
    <col min="15364" max="15364" width="2.5" style="8" customWidth="1"/>
    <col min="15365" max="15367" width="11.19921875" style="8"/>
    <col min="15368" max="15368" width="2.8984375" style="8" customWidth="1"/>
    <col min="15369" max="15605" width="11.19921875" style="8"/>
    <col min="15606" max="15606" width="10.19921875" style="8" customWidth="1"/>
    <col min="15607" max="15608" width="5.69921875" style="8" customWidth="1"/>
    <col min="15609" max="15609" width="1.5" style="8" customWidth="1"/>
    <col min="15610" max="15611" width="6.3984375" style="8" customWidth="1"/>
    <col min="15612" max="15612" width="1.5" style="8" customWidth="1"/>
    <col min="15613" max="15614" width="6" style="8" customWidth="1"/>
    <col min="15615" max="15619" width="11.19921875" style="8"/>
    <col min="15620" max="15620" width="2.5" style="8" customWidth="1"/>
    <col min="15621" max="15623" width="11.19921875" style="8"/>
    <col min="15624" max="15624" width="2.8984375" style="8" customWidth="1"/>
    <col min="15625" max="15861" width="11.19921875" style="8"/>
    <col min="15862" max="15862" width="10.19921875" style="8" customWidth="1"/>
    <col min="15863" max="15864" width="5.69921875" style="8" customWidth="1"/>
    <col min="15865" max="15865" width="1.5" style="8" customWidth="1"/>
    <col min="15866" max="15867" width="6.3984375" style="8" customWidth="1"/>
    <col min="15868" max="15868" width="1.5" style="8" customWidth="1"/>
    <col min="15869" max="15870" width="6" style="8" customWidth="1"/>
    <col min="15871" max="15875" width="11.19921875" style="8"/>
    <col min="15876" max="15876" width="2.5" style="8" customWidth="1"/>
    <col min="15877" max="15879" width="11.19921875" style="8"/>
    <col min="15880" max="15880" width="2.8984375" style="8" customWidth="1"/>
    <col min="15881" max="16117" width="11.19921875" style="8"/>
    <col min="16118" max="16118" width="10.19921875" style="8" customWidth="1"/>
    <col min="16119" max="16120" width="5.69921875" style="8" customWidth="1"/>
    <col min="16121" max="16121" width="1.5" style="8" customWidth="1"/>
    <col min="16122" max="16123" width="6.3984375" style="8" customWidth="1"/>
    <col min="16124" max="16124" width="1.5" style="8" customWidth="1"/>
    <col min="16125" max="16126" width="6" style="8" customWidth="1"/>
    <col min="16127" max="16131" width="11.19921875" style="8"/>
    <col min="16132" max="16132" width="2.5" style="8" customWidth="1"/>
    <col min="16133" max="16135" width="11.19921875" style="8"/>
    <col min="16136" max="16136" width="2.8984375" style="8" customWidth="1"/>
    <col min="16137" max="16384" width="11.19921875" style="8"/>
  </cols>
  <sheetData>
    <row r="1" spans="1:9" x14ac:dyDescent="0.3">
      <c r="A1" s="101"/>
      <c r="B1" s="101"/>
      <c r="C1" s="101"/>
      <c r="D1" s="101"/>
    </row>
    <row r="2" spans="1:9" x14ac:dyDescent="0.3">
      <c r="A2" s="102" t="s">
        <v>160</v>
      </c>
      <c r="B2" s="103"/>
      <c r="C2" s="103"/>
      <c r="D2" s="103"/>
    </row>
    <row r="3" spans="1:9" x14ac:dyDescent="0.3">
      <c r="A3" s="102"/>
      <c r="B3" s="103"/>
      <c r="C3" s="103"/>
      <c r="D3" s="103"/>
    </row>
    <row r="4" spans="1:9" ht="15" thickBot="1" x14ac:dyDescent="0.35">
      <c r="A4" s="104" t="s">
        <v>61</v>
      </c>
      <c r="B4" s="105"/>
      <c r="C4" s="105"/>
      <c r="D4" s="106" t="s">
        <v>174</v>
      </c>
    </row>
    <row r="6" spans="1:9" s="122" customFormat="1" ht="13.8" x14ac:dyDescent="0.3">
      <c r="A6" s="115" t="s">
        <v>76</v>
      </c>
      <c r="B6" s="115"/>
      <c r="C6" s="116"/>
      <c r="D6" s="120"/>
      <c r="E6" s="121"/>
    </row>
    <row r="7" spans="1:9" s="122" customFormat="1" ht="13.8" x14ac:dyDescent="0.3">
      <c r="A7" s="115" t="s">
        <v>153</v>
      </c>
      <c r="B7" s="115"/>
      <c r="C7" s="116"/>
      <c r="D7" s="120"/>
      <c r="E7" s="121"/>
      <c r="I7" s="123"/>
    </row>
    <row r="8" spans="1:9" ht="8.25" customHeight="1" x14ac:dyDescent="0.3"/>
    <row r="9" spans="1:9" s="12" customFormat="1" ht="27.6" x14ac:dyDescent="0.25">
      <c r="A9" s="9" t="s">
        <v>0</v>
      </c>
      <c r="B9" s="9" t="s">
        <v>1</v>
      </c>
      <c r="C9" s="10" t="s">
        <v>75</v>
      </c>
      <c r="D9" s="11" t="s">
        <v>74</v>
      </c>
    </row>
    <row r="10" spans="1:9" s="13" customFormat="1" x14ac:dyDescent="0.25">
      <c r="A10" s="94" t="s">
        <v>77</v>
      </c>
      <c r="B10" s="95"/>
      <c r="C10" s="95"/>
      <c r="D10" s="95"/>
    </row>
    <row r="11" spans="1:9" s="26" customFormat="1" ht="15" customHeight="1" x14ac:dyDescent="0.25">
      <c r="A11" s="23" t="s">
        <v>6</v>
      </c>
      <c r="B11" s="15" t="s">
        <v>4</v>
      </c>
      <c r="C11" s="24" t="s">
        <v>112</v>
      </c>
      <c r="D11" s="25">
        <v>5.25</v>
      </c>
      <c r="F11" s="27"/>
    </row>
    <row r="12" spans="1:9" s="26" customFormat="1" ht="15" customHeight="1" x14ac:dyDescent="0.25">
      <c r="A12" s="23"/>
      <c r="B12" s="15"/>
      <c r="C12" s="24" t="s">
        <v>79</v>
      </c>
      <c r="D12" s="25">
        <v>3.6</v>
      </c>
      <c r="F12" s="27"/>
    </row>
    <row r="13" spans="1:9" s="26" customFormat="1" ht="15" customHeight="1" x14ac:dyDescent="0.25">
      <c r="A13" s="23"/>
      <c r="B13" s="15"/>
      <c r="C13" s="24" t="s">
        <v>80</v>
      </c>
      <c r="D13" s="25">
        <v>2.4</v>
      </c>
      <c r="F13" s="27"/>
    </row>
    <row r="14" spans="1:9" s="26" customFormat="1" ht="15" customHeight="1" x14ac:dyDescent="0.25">
      <c r="A14" s="28"/>
      <c r="B14" s="20" t="s">
        <v>5</v>
      </c>
      <c r="C14" s="29"/>
      <c r="D14" s="30">
        <f>SUM(D11:D13)</f>
        <v>11.25</v>
      </c>
      <c r="F14" s="27"/>
    </row>
    <row r="15" spans="1:9" s="26" customFormat="1" ht="15" customHeight="1" x14ac:dyDescent="0.25">
      <c r="A15" s="23" t="s">
        <v>69</v>
      </c>
      <c r="B15" s="15" t="s">
        <v>4</v>
      </c>
      <c r="C15" s="24" t="s">
        <v>81</v>
      </c>
      <c r="D15" s="25">
        <v>2.8</v>
      </c>
      <c r="F15" s="27"/>
    </row>
    <row r="16" spans="1:9" s="26" customFormat="1" ht="15" customHeight="1" x14ac:dyDescent="0.25">
      <c r="A16" s="28"/>
      <c r="B16" s="20" t="s">
        <v>5</v>
      </c>
      <c r="C16" s="29"/>
      <c r="D16" s="30">
        <f>SUM(D15)</f>
        <v>2.8</v>
      </c>
      <c r="F16" s="27"/>
    </row>
    <row r="17" spans="1:7" s="26" customFormat="1" ht="15" customHeight="1" x14ac:dyDescent="0.25">
      <c r="A17" s="23" t="s">
        <v>8</v>
      </c>
      <c r="B17" s="15" t="s">
        <v>4</v>
      </c>
      <c r="C17" s="24" t="s">
        <v>82</v>
      </c>
      <c r="D17" s="25">
        <v>5.25</v>
      </c>
      <c r="F17" s="27"/>
    </row>
    <row r="18" spans="1:7" s="26" customFormat="1" ht="15" customHeight="1" x14ac:dyDescent="0.25">
      <c r="A18" s="28"/>
      <c r="B18" s="20" t="s">
        <v>5</v>
      </c>
      <c r="C18" s="29"/>
      <c r="D18" s="30">
        <f>SUM(D17:D17)</f>
        <v>5.25</v>
      </c>
      <c r="F18" s="27"/>
    </row>
    <row r="19" spans="1:7" s="26" customFormat="1" ht="15" customHeight="1" x14ac:dyDescent="0.25">
      <c r="A19" s="23" t="s">
        <v>9</v>
      </c>
      <c r="B19" s="15" t="s">
        <v>4</v>
      </c>
      <c r="C19" s="32" t="s">
        <v>11</v>
      </c>
      <c r="D19" s="25">
        <v>67</v>
      </c>
      <c r="E19" s="32"/>
      <c r="F19" s="32"/>
      <c r="G19" s="25"/>
    </row>
    <row r="20" spans="1:7" s="26" customFormat="1" ht="15" customHeight="1" x14ac:dyDescent="0.25">
      <c r="A20" s="23"/>
      <c r="C20" s="32" t="s">
        <v>63</v>
      </c>
      <c r="D20" s="25">
        <v>63</v>
      </c>
      <c r="F20" s="27"/>
    </row>
    <row r="21" spans="1:7" s="26" customFormat="1" ht="15" customHeight="1" x14ac:dyDescent="0.25">
      <c r="A21" s="23"/>
      <c r="C21" s="32" t="s">
        <v>122</v>
      </c>
      <c r="D21" s="25">
        <v>11</v>
      </c>
      <c r="F21" s="27"/>
    </row>
    <row r="22" spans="1:7" s="26" customFormat="1" ht="15" customHeight="1" x14ac:dyDescent="0.25">
      <c r="A22" s="28"/>
      <c r="B22" s="20" t="s">
        <v>5</v>
      </c>
      <c r="C22" s="34"/>
      <c r="D22" s="30">
        <f>SUM(D19:D21)</f>
        <v>141</v>
      </c>
      <c r="F22" s="27"/>
    </row>
    <row r="23" spans="1:7" s="26" customFormat="1" ht="15" customHeight="1" x14ac:dyDescent="0.25">
      <c r="A23" s="23" t="s">
        <v>12</v>
      </c>
      <c r="B23" s="15" t="s">
        <v>4</v>
      </c>
      <c r="C23" s="32" t="s">
        <v>84</v>
      </c>
      <c r="D23" s="25">
        <v>67</v>
      </c>
      <c r="F23" s="27"/>
    </row>
    <row r="24" spans="1:7" s="26" customFormat="1" ht="15" customHeight="1" x14ac:dyDescent="0.25">
      <c r="A24" s="28"/>
      <c r="B24" s="20" t="s">
        <v>5</v>
      </c>
      <c r="C24" s="34"/>
      <c r="D24" s="30">
        <f>D23</f>
        <v>67</v>
      </c>
      <c r="F24" s="27"/>
    </row>
    <row r="25" spans="1:7" s="26" customFormat="1" ht="15" customHeight="1" x14ac:dyDescent="0.25">
      <c r="A25" s="23" t="s">
        <v>13</v>
      </c>
      <c r="B25" s="15" t="s">
        <v>4</v>
      </c>
      <c r="C25" s="16" t="s">
        <v>85</v>
      </c>
      <c r="D25" s="25">
        <v>32.5</v>
      </c>
      <c r="F25" s="27"/>
    </row>
    <row r="26" spans="1:7" s="26" customFormat="1" ht="15" customHeight="1" x14ac:dyDescent="0.25">
      <c r="A26" s="23"/>
      <c r="B26" s="36"/>
      <c r="C26" s="16" t="s">
        <v>86</v>
      </c>
      <c r="D26" s="25">
        <v>30</v>
      </c>
      <c r="F26" s="27"/>
    </row>
    <row r="27" spans="1:7" s="26" customFormat="1" ht="15" customHeight="1" x14ac:dyDescent="0.25">
      <c r="A27" s="23"/>
      <c r="B27" s="36"/>
      <c r="C27" s="16" t="s">
        <v>81</v>
      </c>
      <c r="D27" s="25">
        <v>0.9</v>
      </c>
      <c r="F27" s="27"/>
    </row>
    <row r="28" spans="1:7" s="26" customFormat="1" ht="15" customHeight="1" x14ac:dyDescent="0.25">
      <c r="A28" s="23"/>
      <c r="B28" s="36"/>
      <c r="C28" s="16" t="s">
        <v>87</v>
      </c>
      <c r="D28" s="25">
        <v>28.5</v>
      </c>
      <c r="F28" s="27"/>
    </row>
    <row r="29" spans="1:7" s="26" customFormat="1" ht="15" customHeight="1" x14ac:dyDescent="0.25">
      <c r="A29" s="23"/>
      <c r="B29" s="37" t="s">
        <v>5</v>
      </c>
      <c r="C29" s="32"/>
      <c r="D29" s="31">
        <f>SUM(D25:D28)</f>
        <v>91.9</v>
      </c>
      <c r="F29" s="27"/>
    </row>
    <row r="30" spans="1:7" s="26" customFormat="1" ht="15" customHeight="1" x14ac:dyDescent="0.25">
      <c r="A30" s="37"/>
      <c r="B30" s="15" t="s">
        <v>14</v>
      </c>
      <c r="C30" s="32" t="s">
        <v>88</v>
      </c>
      <c r="D30" s="25">
        <v>11</v>
      </c>
      <c r="F30" s="27"/>
    </row>
    <row r="31" spans="1:7" s="26" customFormat="1" ht="15" customHeight="1" x14ac:dyDescent="0.25">
      <c r="A31" s="37"/>
      <c r="B31" s="37" t="s">
        <v>15</v>
      </c>
      <c r="C31" s="32"/>
      <c r="D31" s="31">
        <f>D30</f>
        <v>11</v>
      </c>
      <c r="F31" s="27"/>
    </row>
    <row r="32" spans="1:7" s="26" customFormat="1" ht="15" customHeight="1" x14ac:dyDescent="0.25">
      <c r="A32" s="38"/>
      <c r="B32" s="39" t="s">
        <v>16</v>
      </c>
      <c r="C32" s="39"/>
      <c r="D32" s="110">
        <f>D14+D18+D22+D24+D29+D16</f>
        <v>319.2</v>
      </c>
      <c r="F32" s="27"/>
    </row>
    <row r="33" spans="1:6" s="26" customFormat="1" ht="15" customHeight="1" x14ac:dyDescent="0.25">
      <c r="A33" s="40"/>
      <c r="B33" s="41" t="s">
        <v>17</v>
      </c>
      <c r="C33" s="41"/>
      <c r="D33" s="111">
        <f>D31</f>
        <v>11</v>
      </c>
      <c r="F33" s="27"/>
    </row>
    <row r="34" spans="1:6" s="26" customFormat="1" ht="15" customHeight="1" x14ac:dyDescent="0.25">
      <c r="A34" s="96" t="s">
        <v>138</v>
      </c>
      <c r="B34" s="97"/>
      <c r="C34" s="97"/>
      <c r="D34" s="97"/>
      <c r="F34" s="27"/>
    </row>
    <row r="35" spans="1:6" s="26" customFormat="1" ht="15" customHeight="1" x14ac:dyDescent="0.25">
      <c r="A35" s="37" t="s">
        <v>145</v>
      </c>
      <c r="B35" s="15" t="s">
        <v>4</v>
      </c>
      <c r="C35" s="24" t="s">
        <v>37</v>
      </c>
      <c r="D35" s="25">
        <v>5.17</v>
      </c>
      <c r="F35" s="127"/>
    </row>
    <row r="36" spans="1:6" s="26" customFormat="1" ht="15" customHeight="1" x14ac:dyDescent="0.3">
      <c r="A36" s="20"/>
      <c r="B36" s="20" t="s">
        <v>5</v>
      </c>
      <c r="C36" s="128"/>
      <c r="D36" s="132">
        <f>D35</f>
        <v>5.17</v>
      </c>
      <c r="F36" s="127"/>
    </row>
    <row r="37" spans="1:6" s="26" customFormat="1" ht="15" customHeight="1" x14ac:dyDescent="0.25">
      <c r="A37" s="37" t="s">
        <v>19</v>
      </c>
      <c r="B37" s="15" t="s">
        <v>4</v>
      </c>
      <c r="C37" s="32" t="s">
        <v>89</v>
      </c>
      <c r="D37" s="25">
        <v>5</v>
      </c>
      <c r="F37" s="27"/>
    </row>
    <row r="38" spans="1:6" s="26" customFormat="1" ht="15" customHeight="1" x14ac:dyDescent="0.25">
      <c r="A38" s="37"/>
      <c r="B38" s="15"/>
      <c r="C38" s="32" t="s">
        <v>90</v>
      </c>
      <c r="D38" s="25">
        <v>5</v>
      </c>
      <c r="F38" s="27"/>
    </row>
    <row r="39" spans="1:6" s="26" customFormat="1" ht="15" customHeight="1" x14ac:dyDescent="0.25">
      <c r="A39" s="37"/>
      <c r="B39" s="15"/>
      <c r="C39" s="32" t="s">
        <v>158</v>
      </c>
      <c r="D39" s="25">
        <v>1</v>
      </c>
      <c r="F39" s="27"/>
    </row>
    <row r="40" spans="1:6" s="26" customFormat="1" ht="15" customHeight="1" x14ac:dyDescent="0.25">
      <c r="A40" s="37"/>
      <c r="B40" s="15"/>
      <c r="C40" s="32" t="s">
        <v>159</v>
      </c>
      <c r="D40" s="25">
        <v>2</v>
      </c>
      <c r="F40" s="27"/>
    </row>
    <row r="41" spans="1:6" s="26" customFormat="1" ht="15" customHeight="1" x14ac:dyDescent="0.25">
      <c r="A41" s="37"/>
      <c r="B41" s="37" t="s">
        <v>5</v>
      </c>
      <c r="C41" s="32"/>
      <c r="D41" s="31">
        <f>SUM(D37:D40)</f>
        <v>13</v>
      </c>
      <c r="F41" s="27"/>
    </row>
    <row r="42" spans="1:6" s="26" customFormat="1" ht="15" customHeight="1" x14ac:dyDescent="0.25">
      <c r="A42" s="37"/>
      <c r="B42" s="15" t="s">
        <v>14</v>
      </c>
      <c r="C42" s="15" t="s">
        <v>19</v>
      </c>
      <c r="D42" s="25">
        <v>65</v>
      </c>
      <c r="F42" s="27"/>
    </row>
    <row r="43" spans="1:6" s="26" customFormat="1" ht="15" customHeight="1" x14ac:dyDescent="0.25">
      <c r="A43" s="20"/>
      <c r="B43" s="20" t="s">
        <v>15</v>
      </c>
      <c r="C43" s="45"/>
      <c r="D43" s="30">
        <f>D42</f>
        <v>65</v>
      </c>
      <c r="F43" s="27"/>
    </row>
    <row r="44" spans="1:6" s="26" customFormat="1" ht="15" customHeight="1" x14ac:dyDescent="0.25">
      <c r="A44" s="37" t="s">
        <v>21</v>
      </c>
      <c r="B44" s="15" t="s">
        <v>4</v>
      </c>
      <c r="C44" s="32" t="s">
        <v>91</v>
      </c>
      <c r="D44" s="25">
        <v>50</v>
      </c>
      <c r="F44" s="27"/>
    </row>
    <row r="45" spans="1:6" s="26" customFormat="1" ht="15" customHeight="1" x14ac:dyDescent="0.25">
      <c r="A45" s="46"/>
      <c r="B45" s="20" t="s">
        <v>5</v>
      </c>
      <c r="C45" s="47"/>
      <c r="D45" s="30">
        <f>D44</f>
        <v>50</v>
      </c>
      <c r="F45" s="27"/>
    </row>
    <row r="46" spans="1:6" s="26" customFormat="1" ht="15" customHeight="1" x14ac:dyDescent="0.25">
      <c r="A46" s="37" t="s">
        <v>144</v>
      </c>
      <c r="B46" s="15" t="s">
        <v>4</v>
      </c>
      <c r="C46" s="24" t="s">
        <v>37</v>
      </c>
      <c r="D46" s="25">
        <v>6.8</v>
      </c>
      <c r="F46" s="27"/>
    </row>
    <row r="47" spans="1:6" s="26" customFormat="1" ht="15" customHeight="1" x14ac:dyDescent="0.25">
      <c r="A47" s="37"/>
      <c r="B47" s="20" t="s">
        <v>5</v>
      </c>
      <c r="C47" s="47"/>
      <c r="D47" s="30">
        <f>D46</f>
        <v>6.8</v>
      </c>
      <c r="F47" s="27"/>
    </row>
    <row r="48" spans="1:6" s="26" customFormat="1" ht="15" customHeight="1" x14ac:dyDescent="0.25">
      <c r="A48" s="36"/>
      <c r="B48" s="39" t="s">
        <v>16</v>
      </c>
      <c r="C48" s="125"/>
      <c r="D48" s="112">
        <f>D36+D41+D45+D47</f>
        <v>74.97</v>
      </c>
      <c r="F48" s="27"/>
    </row>
    <row r="49" spans="1:6" s="26" customFormat="1" ht="15" customHeight="1" x14ac:dyDescent="0.25">
      <c r="B49" s="41" t="s">
        <v>17</v>
      </c>
      <c r="C49" s="124"/>
      <c r="D49" s="112">
        <f>D43</f>
        <v>65</v>
      </c>
      <c r="F49" s="27"/>
    </row>
    <row r="50" spans="1:6" s="43" customFormat="1" ht="15" customHeight="1" x14ac:dyDescent="0.25">
      <c r="A50" s="96" t="s">
        <v>18</v>
      </c>
      <c r="B50" s="97"/>
      <c r="C50" s="97"/>
      <c r="D50" s="97"/>
      <c r="F50" s="44"/>
    </row>
    <row r="51" spans="1:6" s="43" customFormat="1" ht="15" customHeight="1" x14ac:dyDescent="0.25">
      <c r="A51" s="37" t="s">
        <v>22</v>
      </c>
      <c r="B51" s="15" t="s">
        <v>4</v>
      </c>
      <c r="C51" s="24" t="s">
        <v>92</v>
      </c>
      <c r="D51" s="25">
        <v>10</v>
      </c>
      <c r="F51" s="44"/>
    </row>
    <row r="52" spans="1:6" s="43" customFormat="1" ht="15" customHeight="1" x14ac:dyDescent="0.25">
      <c r="A52" s="37"/>
      <c r="B52" s="15"/>
      <c r="C52" s="24" t="s">
        <v>23</v>
      </c>
      <c r="D52" s="25">
        <v>6.12</v>
      </c>
      <c r="F52" s="44"/>
    </row>
    <row r="53" spans="1:6" s="43" customFormat="1" ht="15" customHeight="1" x14ac:dyDescent="0.25">
      <c r="A53" s="36"/>
      <c r="B53" s="36"/>
      <c r="C53" s="16" t="s">
        <v>130</v>
      </c>
      <c r="D53" s="25">
        <v>2.5</v>
      </c>
      <c r="F53" s="44"/>
    </row>
    <row r="54" spans="1:6" s="26" customFormat="1" ht="15" customHeight="1" x14ac:dyDescent="0.25">
      <c r="A54" s="36"/>
      <c r="B54" s="37" t="s">
        <v>5</v>
      </c>
      <c r="C54" s="24"/>
      <c r="D54" s="31">
        <f>SUM(D51:D53)</f>
        <v>18.62</v>
      </c>
      <c r="F54" s="27"/>
    </row>
    <row r="55" spans="1:6" s="43" customFormat="1" ht="15" customHeight="1" x14ac:dyDescent="0.25">
      <c r="A55" s="49" t="s">
        <v>29</v>
      </c>
      <c r="B55" s="50" t="s">
        <v>4</v>
      </c>
      <c r="C55" s="51" t="s">
        <v>30</v>
      </c>
      <c r="D55" s="52">
        <v>44</v>
      </c>
      <c r="F55" s="44"/>
    </row>
    <row r="56" spans="1:6" s="54" customFormat="1" ht="15" customHeight="1" x14ac:dyDescent="0.25">
      <c r="A56" s="46"/>
      <c r="B56" s="20" t="s">
        <v>5</v>
      </c>
      <c r="C56" s="47"/>
      <c r="D56" s="48">
        <f>D55</f>
        <v>44</v>
      </c>
      <c r="F56" s="55"/>
    </row>
    <row r="57" spans="1:6" s="26" customFormat="1" ht="15" customHeight="1" x14ac:dyDescent="0.25">
      <c r="A57" s="49" t="s">
        <v>64</v>
      </c>
      <c r="B57" s="50" t="s">
        <v>4</v>
      </c>
      <c r="C57" s="51" t="s">
        <v>96</v>
      </c>
      <c r="D57" s="52">
        <v>80</v>
      </c>
      <c r="F57" s="27"/>
    </row>
    <row r="58" spans="1:6" s="26" customFormat="1" ht="15" customHeight="1" x14ac:dyDescent="0.25">
      <c r="A58" s="20"/>
      <c r="B58" s="20" t="s">
        <v>5</v>
      </c>
      <c r="C58" s="34"/>
      <c r="D58" s="30">
        <f>D57</f>
        <v>80</v>
      </c>
      <c r="F58" s="27"/>
    </row>
    <row r="59" spans="1:6" s="54" customFormat="1" ht="15" customHeight="1" x14ac:dyDescent="0.25">
      <c r="A59" s="56" t="s">
        <v>32</v>
      </c>
      <c r="B59" s="15" t="s">
        <v>4</v>
      </c>
      <c r="C59" s="24" t="s">
        <v>92</v>
      </c>
      <c r="D59" s="68">
        <v>4</v>
      </c>
      <c r="F59" s="64"/>
    </row>
    <row r="60" spans="1:6" s="54" customFormat="1" ht="15" customHeight="1" x14ac:dyDescent="0.25">
      <c r="A60" s="56"/>
      <c r="B60" s="15"/>
      <c r="C60" s="32" t="s">
        <v>98</v>
      </c>
      <c r="D60" s="68">
        <v>30</v>
      </c>
      <c r="F60" s="64"/>
    </row>
    <row r="61" spans="1:6" s="54" customFormat="1" ht="15" customHeight="1" x14ac:dyDescent="0.25">
      <c r="A61" s="56"/>
      <c r="B61" s="15"/>
      <c r="C61" s="32" t="s">
        <v>131</v>
      </c>
      <c r="D61" s="68">
        <v>26.5</v>
      </c>
      <c r="F61" s="64"/>
    </row>
    <row r="62" spans="1:6" s="54" customFormat="1" ht="15" customHeight="1" x14ac:dyDescent="0.25">
      <c r="A62" s="69"/>
      <c r="B62" s="20" t="s">
        <v>5</v>
      </c>
      <c r="C62" s="70"/>
      <c r="D62" s="71">
        <f>SUM(D59:D61)</f>
        <v>60.5</v>
      </c>
      <c r="F62" s="64"/>
    </row>
    <row r="63" spans="1:6" s="54" customFormat="1" ht="15" customHeight="1" x14ac:dyDescent="0.25">
      <c r="A63" s="56" t="s">
        <v>33</v>
      </c>
      <c r="B63" s="15" t="s">
        <v>4</v>
      </c>
      <c r="C63" s="24" t="s">
        <v>79</v>
      </c>
      <c r="D63" s="68">
        <v>1</v>
      </c>
      <c r="F63" s="27"/>
    </row>
    <row r="64" spans="1:6" s="54" customFormat="1" ht="15" customHeight="1" x14ac:dyDescent="0.25">
      <c r="A64" s="56"/>
      <c r="B64" s="15"/>
      <c r="C64" s="24" t="s">
        <v>143</v>
      </c>
      <c r="D64" s="68">
        <v>3.9</v>
      </c>
      <c r="F64" s="27"/>
    </row>
    <row r="65" spans="1:6" s="54" customFormat="1" ht="15" customHeight="1" x14ac:dyDescent="0.25">
      <c r="A65" s="69"/>
      <c r="B65" s="20" t="s">
        <v>5</v>
      </c>
      <c r="C65" s="70"/>
      <c r="D65" s="73">
        <f>SUM(D63:D64)</f>
        <v>4.9000000000000004</v>
      </c>
      <c r="F65" s="27"/>
    </row>
    <row r="66" spans="1:6" s="59" customFormat="1" ht="15" customHeight="1" x14ac:dyDescent="0.25">
      <c r="A66" s="54"/>
      <c r="B66" s="39" t="s">
        <v>16</v>
      </c>
      <c r="C66" s="39"/>
      <c r="D66" s="112">
        <f>D54+D56+D58+D62+D65</f>
        <v>208.02</v>
      </c>
      <c r="F66" s="44"/>
    </row>
    <row r="67" spans="1:6" s="59" customFormat="1" ht="15" customHeight="1" x14ac:dyDescent="0.25">
      <c r="A67" s="98" t="s">
        <v>34</v>
      </c>
      <c r="B67" s="99"/>
      <c r="C67" s="99"/>
      <c r="D67" s="100"/>
      <c r="E67" s="75"/>
      <c r="F67" s="44"/>
    </row>
    <row r="68" spans="1:6" s="54" customFormat="1" ht="15" customHeight="1" x14ac:dyDescent="0.25">
      <c r="B68" s="15" t="s">
        <v>4</v>
      </c>
      <c r="C68" s="32" t="s">
        <v>106</v>
      </c>
      <c r="D68" s="76">
        <v>29</v>
      </c>
      <c r="F68" s="27"/>
    </row>
    <row r="69" spans="1:6" s="54" customFormat="1" ht="15" customHeight="1" x14ac:dyDescent="0.25">
      <c r="B69" s="15"/>
      <c r="C69" s="32" t="s">
        <v>35</v>
      </c>
      <c r="D69" s="76">
        <v>56</v>
      </c>
      <c r="F69" s="27"/>
    </row>
    <row r="70" spans="1:6" s="54" customFormat="1" ht="15" customHeight="1" x14ac:dyDescent="0.25">
      <c r="B70" s="15"/>
      <c r="C70" s="32" t="s">
        <v>154</v>
      </c>
      <c r="D70" s="76">
        <v>27</v>
      </c>
      <c r="F70" s="27"/>
    </row>
    <row r="71" spans="1:6" s="54" customFormat="1" ht="15" customHeight="1" x14ac:dyDescent="0.25">
      <c r="B71" s="15"/>
      <c r="C71" s="32" t="s">
        <v>155</v>
      </c>
      <c r="D71" s="76">
        <v>44</v>
      </c>
      <c r="F71" s="27"/>
    </row>
    <row r="72" spans="1:6" s="54" customFormat="1" ht="15" customHeight="1" x14ac:dyDescent="0.25">
      <c r="A72" s="56"/>
      <c r="B72" s="15"/>
      <c r="C72" s="32" t="s">
        <v>132</v>
      </c>
      <c r="D72" s="76">
        <v>25</v>
      </c>
      <c r="F72" s="27"/>
    </row>
    <row r="73" spans="1:6" s="54" customFormat="1" ht="15" customHeight="1" x14ac:dyDescent="0.25">
      <c r="A73" s="56"/>
      <c r="B73" s="15"/>
      <c r="C73" s="32" t="s">
        <v>23</v>
      </c>
      <c r="D73" s="76">
        <v>35.840000000000003</v>
      </c>
      <c r="F73" s="27"/>
    </row>
    <row r="74" spans="1:6" s="54" customFormat="1" ht="15" customHeight="1" x14ac:dyDescent="0.25">
      <c r="A74" s="56"/>
      <c r="B74" s="15"/>
      <c r="C74" s="32" t="s">
        <v>156</v>
      </c>
      <c r="D74" s="76">
        <v>20</v>
      </c>
      <c r="F74" s="27"/>
    </row>
    <row r="75" spans="1:6" s="54" customFormat="1" ht="15" customHeight="1" x14ac:dyDescent="0.25">
      <c r="A75" s="56"/>
      <c r="B75" s="15"/>
      <c r="C75" s="32" t="s">
        <v>37</v>
      </c>
      <c r="D75" s="76">
        <v>69.03</v>
      </c>
      <c r="F75" s="27"/>
    </row>
    <row r="76" spans="1:6" s="54" customFormat="1" ht="15" customHeight="1" x14ac:dyDescent="0.25">
      <c r="A76" s="56"/>
      <c r="B76" s="15"/>
      <c r="C76" s="32" t="s">
        <v>131</v>
      </c>
      <c r="D76" s="76">
        <v>28.5</v>
      </c>
      <c r="F76" s="27"/>
    </row>
    <row r="77" spans="1:6" s="54" customFormat="1" ht="15" customHeight="1" x14ac:dyDescent="0.25">
      <c r="A77" s="56"/>
      <c r="B77" s="37" t="s">
        <v>5</v>
      </c>
      <c r="C77" s="32"/>
      <c r="D77" s="131">
        <f>SUM(D68:D76)</f>
        <v>334.37</v>
      </c>
      <c r="F77" s="27"/>
    </row>
    <row r="78" spans="1:6" s="54" customFormat="1" ht="15" customHeight="1" x14ac:dyDescent="0.25">
      <c r="A78" s="56"/>
      <c r="B78" s="15" t="s">
        <v>14</v>
      </c>
      <c r="C78" s="32" t="s">
        <v>100</v>
      </c>
      <c r="D78" s="76">
        <v>8.5</v>
      </c>
    </row>
    <row r="79" spans="1:6" s="54" customFormat="1" ht="15" customHeight="1" x14ac:dyDescent="0.25">
      <c r="A79" s="78"/>
      <c r="B79" s="15"/>
      <c r="C79" s="32" t="s">
        <v>101</v>
      </c>
      <c r="D79" s="76">
        <v>7.5</v>
      </c>
      <c r="F79" s="27"/>
    </row>
    <row r="80" spans="1:6" s="54" customFormat="1" ht="15" customHeight="1" x14ac:dyDescent="0.25">
      <c r="A80" s="78"/>
      <c r="B80" s="15"/>
      <c r="C80" s="32" t="s">
        <v>71</v>
      </c>
      <c r="D80" s="76">
        <v>15</v>
      </c>
      <c r="F80" s="27"/>
    </row>
    <row r="81" spans="1:6" s="54" customFormat="1" ht="15" customHeight="1" x14ac:dyDescent="0.25">
      <c r="A81" s="78"/>
      <c r="B81" s="15"/>
      <c r="C81" s="32" t="s">
        <v>40</v>
      </c>
      <c r="D81" s="76">
        <v>17</v>
      </c>
      <c r="F81" s="27"/>
    </row>
    <row r="82" spans="1:6" s="54" customFormat="1" ht="15" customHeight="1" x14ac:dyDescent="0.25">
      <c r="A82" s="78"/>
      <c r="B82" s="15"/>
      <c r="C82" s="32" t="s">
        <v>102</v>
      </c>
      <c r="D82" s="76">
        <v>15.5</v>
      </c>
      <c r="F82" s="27"/>
    </row>
    <row r="83" spans="1:6" s="54" customFormat="1" ht="15" customHeight="1" x14ac:dyDescent="0.25">
      <c r="A83" s="78"/>
      <c r="B83" s="15"/>
      <c r="C83" s="32" t="s">
        <v>107</v>
      </c>
      <c r="D83" s="76">
        <v>16</v>
      </c>
      <c r="F83" s="27"/>
    </row>
    <row r="84" spans="1:6" s="54" customFormat="1" ht="15" customHeight="1" x14ac:dyDescent="0.25">
      <c r="A84" s="78"/>
      <c r="B84" s="15"/>
      <c r="C84" s="32" t="s">
        <v>42</v>
      </c>
      <c r="D84" s="76">
        <v>24</v>
      </c>
      <c r="F84" s="27"/>
    </row>
    <row r="85" spans="1:6" s="54" customFormat="1" ht="15" customHeight="1" x14ac:dyDescent="0.25">
      <c r="A85" s="78"/>
      <c r="B85" s="15"/>
      <c r="C85" s="32" t="s">
        <v>147</v>
      </c>
      <c r="D85" s="76">
        <v>12</v>
      </c>
      <c r="F85" s="27"/>
    </row>
    <row r="86" spans="1:6" s="54" customFormat="1" ht="15" customHeight="1" x14ac:dyDescent="0.25">
      <c r="A86" s="78"/>
      <c r="B86" s="15"/>
      <c r="C86" s="32" t="s">
        <v>44</v>
      </c>
      <c r="D86" s="76">
        <v>4</v>
      </c>
      <c r="E86" s="133"/>
      <c r="F86" s="27"/>
    </row>
    <row r="87" spans="1:6" s="54" customFormat="1" ht="15" customHeight="1" x14ac:dyDescent="0.25">
      <c r="A87" s="78"/>
      <c r="B87" s="15"/>
      <c r="C87" s="32" t="s">
        <v>47</v>
      </c>
      <c r="D87" s="76">
        <v>48</v>
      </c>
      <c r="F87" s="27"/>
    </row>
    <row r="88" spans="1:6" s="54" customFormat="1" ht="15" customHeight="1" x14ac:dyDescent="0.25">
      <c r="A88" s="78"/>
      <c r="B88" s="15"/>
      <c r="C88" s="32" t="s">
        <v>66</v>
      </c>
      <c r="D88" s="76">
        <v>50</v>
      </c>
      <c r="F88" s="27"/>
    </row>
    <row r="89" spans="1:6" s="54" customFormat="1" ht="15" customHeight="1" x14ac:dyDescent="0.25">
      <c r="A89" s="78"/>
      <c r="B89" s="15"/>
      <c r="C89" s="32" t="s">
        <v>49</v>
      </c>
      <c r="D89" s="76">
        <v>17</v>
      </c>
      <c r="F89" s="27"/>
    </row>
    <row r="90" spans="1:6" s="54" customFormat="1" ht="15" customHeight="1" x14ac:dyDescent="0.25">
      <c r="A90" s="78"/>
      <c r="B90" s="15"/>
      <c r="C90" s="32" t="s">
        <v>50</v>
      </c>
      <c r="D90" s="76">
        <v>17</v>
      </c>
      <c r="F90" s="27"/>
    </row>
    <row r="91" spans="1:6" s="54" customFormat="1" ht="15" customHeight="1" x14ac:dyDescent="0.25">
      <c r="A91" s="78"/>
      <c r="B91" s="15"/>
      <c r="C91" s="32" t="s">
        <v>133</v>
      </c>
      <c r="D91" s="76">
        <v>12</v>
      </c>
      <c r="F91" s="27"/>
    </row>
    <row r="92" spans="1:6" s="54" customFormat="1" ht="15" customHeight="1" x14ac:dyDescent="0.25">
      <c r="A92" s="78"/>
      <c r="B92" s="15"/>
      <c r="C92" s="32" t="s">
        <v>53</v>
      </c>
      <c r="D92" s="76">
        <v>16</v>
      </c>
      <c r="F92" s="27"/>
    </row>
    <row r="93" spans="1:6" s="54" customFormat="1" ht="15" customHeight="1" x14ac:dyDescent="0.25">
      <c r="A93" s="78"/>
      <c r="B93" s="15"/>
      <c r="C93" s="32" t="s">
        <v>55</v>
      </c>
      <c r="D93" s="76">
        <v>8</v>
      </c>
      <c r="F93" s="27"/>
    </row>
    <row r="94" spans="1:6" s="54" customFormat="1" ht="15" customHeight="1" x14ac:dyDescent="0.25">
      <c r="A94" s="78"/>
      <c r="B94" s="15"/>
      <c r="C94" s="32" t="s">
        <v>57</v>
      </c>
      <c r="D94" s="76">
        <v>17</v>
      </c>
      <c r="F94" s="27"/>
    </row>
    <row r="95" spans="1:6" s="54" customFormat="1" ht="15" customHeight="1" x14ac:dyDescent="0.25">
      <c r="A95" s="78"/>
      <c r="B95" s="15"/>
      <c r="C95" s="32" t="s">
        <v>108</v>
      </c>
      <c r="D95" s="76">
        <v>15</v>
      </c>
      <c r="F95" s="27"/>
    </row>
    <row r="96" spans="1:6" s="54" customFormat="1" ht="15" customHeight="1" x14ac:dyDescent="0.25">
      <c r="A96" s="78"/>
      <c r="B96" s="15"/>
      <c r="C96" s="32" t="s">
        <v>58</v>
      </c>
      <c r="D96" s="76">
        <v>14</v>
      </c>
      <c r="F96" s="27"/>
    </row>
    <row r="97" spans="1:6" s="54" customFormat="1" ht="15" customHeight="1" x14ac:dyDescent="0.25">
      <c r="A97" s="78"/>
      <c r="B97" s="15"/>
      <c r="C97" s="32" t="s">
        <v>59</v>
      </c>
      <c r="D97" s="76">
        <v>32</v>
      </c>
      <c r="F97" s="27"/>
    </row>
    <row r="98" spans="1:6" s="54" customFormat="1" ht="15" customHeight="1" x14ac:dyDescent="0.25">
      <c r="A98" s="78"/>
      <c r="B98" s="37" t="s">
        <v>15</v>
      </c>
      <c r="C98" s="32"/>
      <c r="D98" s="131">
        <f>SUM(D78:D97)</f>
        <v>365.5</v>
      </c>
      <c r="F98" s="27"/>
    </row>
    <row r="99" spans="1:6" s="59" customFormat="1" ht="15" customHeight="1" x14ac:dyDescent="0.25">
      <c r="A99" s="79"/>
      <c r="B99" s="39" t="s">
        <v>16</v>
      </c>
      <c r="C99" s="39"/>
      <c r="D99" s="110">
        <f>D77</f>
        <v>334.37</v>
      </c>
      <c r="F99" s="44"/>
    </row>
    <row r="100" spans="1:6" s="81" customFormat="1" ht="15" customHeight="1" x14ac:dyDescent="0.25">
      <c r="A100" s="80"/>
      <c r="B100" s="41" t="s">
        <v>17</v>
      </c>
      <c r="C100" s="41"/>
      <c r="D100" s="111">
        <f>D98</f>
        <v>365.5</v>
      </c>
    </row>
    <row r="101" spans="1:6" s="83" customFormat="1" ht="15" customHeight="1" x14ac:dyDescent="0.25">
      <c r="A101" s="82" t="s">
        <v>16</v>
      </c>
      <c r="B101" s="42"/>
      <c r="C101" s="42"/>
      <c r="D101" s="113">
        <f>D99+D66+D32+D48</f>
        <v>936.56</v>
      </c>
    </row>
    <row r="102" spans="1:6" s="83" customFormat="1" ht="15" customHeight="1" x14ac:dyDescent="0.25">
      <c r="A102" s="84" t="s">
        <v>17</v>
      </c>
      <c r="B102" s="85"/>
      <c r="C102" s="85"/>
      <c r="D102" s="114">
        <f>D100+D33+D49</f>
        <v>441.5</v>
      </c>
    </row>
    <row r="103" spans="1:6" s="89" customFormat="1" ht="15" customHeight="1" x14ac:dyDescent="0.25">
      <c r="A103" s="90" t="s">
        <v>104</v>
      </c>
      <c r="B103" s="90"/>
      <c r="C103" s="2"/>
      <c r="D103" s="87"/>
      <c r="E103" s="88"/>
    </row>
    <row r="104" spans="1:6" s="89" customFormat="1" ht="15" customHeight="1" x14ac:dyDescent="0.25">
      <c r="A104" s="90" t="s">
        <v>137</v>
      </c>
      <c r="B104" s="90"/>
      <c r="C104" s="2"/>
      <c r="D104" s="87"/>
      <c r="E104" s="88"/>
    </row>
    <row r="105" spans="1:6" s="89" customFormat="1" ht="15" customHeight="1" x14ac:dyDescent="0.25">
      <c r="A105" s="92" t="s">
        <v>103</v>
      </c>
      <c r="B105" s="90"/>
      <c r="C105" s="2"/>
      <c r="D105" s="87"/>
      <c r="E105" s="88"/>
    </row>
    <row r="106" spans="1:6" s="89" customFormat="1" ht="15" customHeight="1" x14ac:dyDescent="0.25">
      <c r="A106" s="91" t="s">
        <v>105</v>
      </c>
      <c r="B106" s="91"/>
      <c r="C106" s="2"/>
      <c r="D106" s="87"/>
      <c r="E106" s="88"/>
    </row>
    <row r="107" spans="1:6" s="89" customFormat="1" ht="15" customHeight="1" x14ac:dyDescent="0.25">
      <c r="A107" s="91" t="s">
        <v>129</v>
      </c>
      <c r="B107" s="91"/>
      <c r="C107" s="2"/>
      <c r="D107" s="87"/>
      <c r="E107" s="88"/>
    </row>
    <row r="108" spans="1:6" s="93" customFormat="1" ht="15" customHeight="1" x14ac:dyDescent="0.25">
      <c r="A108" s="92" t="s">
        <v>157</v>
      </c>
      <c r="B108" s="92"/>
      <c r="C108" s="2"/>
      <c r="D108" s="87"/>
      <c r="E108" s="88"/>
      <c r="F108" s="89"/>
    </row>
    <row r="109" spans="1:6" ht="15" thickBot="1" x14ac:dyDescent="0.35">
      <c r="A109" s="107"/>
      <c r="B109" s="108"/>
      <c r="C109" s="108"/>
      <c r="D109" s="109"/>
    </row>
  </sheetData>
  <printOptions horizontalCentered="1"/>
  <pageMargins left="0.39370078740157483" right="0.39370078740157483" top="0.39370078740157483" bottom="0.19685039370078741" header="0.51181102362204722" footer="0.51181102362204722"/>
  <pageSetup paperSize="9" scale="85" orientation="portrait" r:id="rId1"/>
  <headerFooter alignWithMargins="0">
    <oddFooter xml:space="preserve">&amp;R&amp;"Arial Narrow,Normal"&amp;8&amp;P/&amp;N
</oddFooter>
  </headerFooter>
  <rowBreaks count="1" manualBreakCount="1">
    <brk id="62"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7"/>
  <sheetViews>
    <sheetView zoomScaleNormal="100" workbookViewId="0">
      <pane ySplit="9" topLeftCell="A10" activePane="bottomLeft" state="frozen"/>
      <selection activeCell="D4" sqref="D4"/>
      <selection pane="bottomLeft" activeCell="A14" sqref="A14:D15"/>
    </sheetView>
  </sheetViews>
  <sheetFormatPr baseColWidth="10" defaultRowHeight="14.4" x14ac:dyDescent="0.3"/>
  <cols>
    <col min="1" max="1" width="19.19921875" style="7" customWidth="1"/>
    <col min="2" max="2" width="20.19921875" style="7" bestFit="1" customWidth="1"/>
    <col min="3" max="3" width="21.5" style="2" bestFit="1" customWidth="1"/>
    <col min="4" max="4" width="18" style="3" customWidth="1"/>
    <col min="5" max="5" width="17" style="4" bestFit="1" customWidth="1"/>
    <col min="6" max="7" width="11.19921875" style="8"/>
    <col min="8" max="8" width="2.8984375" style="8" customWidth="1"/>
    <col min="9" max="245" width="11.19921875" style="8"/>
    <col min="246" max="246" width="10.19921875" style="8" customWidth="1"/>
    <col min="247" max="248" width="5.69921875" style="8" customWidth="1"/>
    <col min="249" max="249" width="1.5" style="8" customWidth="1"/>
    <col min="250" max="251" width="6.3984375" style="8" customWidth="1"/>
    <col min="252" max="252" width="1.5" style="8" customWidth="1"/>
    <col min="253" max="254" width="6" style="8" customWidth="1"/>
    <col min="255" max="259" width="11.19921875" style="8"/>
    <col min="260" max="260" width="2.5" style="8" customWidth="1"/>
    <col min="261" max="263" width="11.19921875" style="8"/>
    <col min="264" max="264" width="2.8984375" style="8" customWidth="1"/>
    <col min="265" max="501" width="11.19921875" style="8"/>
    <col min="502" max="502" width="10.19921875" style="8" customWidth="1"/>
    <col min="503" max="504" width="5.69921875" style="8" customWidth="1"/>
    <col min="505" max="505" width="1.5" style="8" customWidth="1"/>
    <col min="506" max="507" width="6.3984375" style="8" customWidth="1"/>
    <col min="508" max="508" width="1.5" style="8" customWidth="1"/>
    <col min="509" max="510" width="6" style="8" customWidth="1"/>
    <col min="511" max="515" width="11.19921875" style="8"/>
    <col min="516" max="516" width="2.5" style="8" customWidth="1"/>
    <col min="517" max="519" width="11.19921875" style="8"/>
    <col min="520" max="520" width="2.8984375" style="8" customWidth="1"/>
    <col min="521" max="757" width="11.19921875" style="8"/>
    <col min="758" max="758" width="10.19921875" style="8" customWidth="1"/>
    <col min="759" max="760" width="5.69921875" style="8" customWidth="1"/>
    <col min="761" max="761" width="1.5" style="8" customWidth="1"/>
    <col min="762" max="763" width="6.3984375" style="8" customWidth="1"/>
    <col min="764" max="764" width="1.5" style="8" customWidth="1"/>
    <col min="765" max="766" width="6" style="8" customWidth="1"/>
    <col min="767" max="771" width="11.19921875" style="8"/>
    <col min="772" max="772" width="2.5" style="8" customWidth="1"/>
    <col min="773" max="775" width="11.19921875" style="8"/>
    <col min="776" max="776" width="2.8984375" style="8" customWidth="1"/>
    <col min="777" max="1013" width="11.19921875" style="8"/>
    <col min="1014" max="1014" width="10.19921875" style="8" customWidth="1"/>
    <col min="1015" max="1016" width="5.69921875" style="8" customWidth="1"/>
    <col min="1017" max="1017" width="1.5" style="8" customWidth="1"/>
    <col min="1018" max="1019" width="6.3984375" style="8" customWidth="1"/>
    <col min="1020" max="1020" width="1.5" style="8" customWidth="1"/>
    <col min="1021" max="1022" width="6" style="8" customWidth="1"/>
    <col min="1023" max="1027" width="11.19921875" style="8"/>
    <col min="1028" max="1028" width="2.5" style="8" customWidth="1"/>
    <col min="1029" max="1031" width="11.19921875" style="8"/>
    <col min="1032" max="1032" width="2.8984375" style="8" customWidth="1"/>
    <col min="1033" max="1269" width="11.19921875" style="8"/>
    <col min="1270" max="1270" width="10.19921875" style="8" customWidth="1"/>
    <col min="1271" max="1272" width="5.69921875" style="8" customWidth="1"/>
    <col min="1273" max="1273" width="1.5" style="8" customWidth="1"/>
    <col min="1274" max="1275" width="6.3984375" style="8" customWidth="1"/>
    <col min="1276" max="1276" width="1.5" style="8" customWidth="1"/>
    <col min="1277" max="1278" width="6" style="8" customWidth="1"/>
    <col min="1279" max="1283" width="11.19921875" style="8"/>
    <col min="1284" max="1284" width="2.5" style="8" customWidth="1"/>
    <col min="1285" max="1287" width="11.19921875" style="8"/>
    <col min="1288" max="1288" width="2.8984375" style="8" customWidth="1"/>
    <col min="1289" max="1525" width="11.19921875" style="8"/>
    <col min="1526" max="1526" width="10.19921875" style="8" customWidth="1"/>
    <col min="1527" max="1528" width="5.69921875" style="8" customWidth="1"/>
    <col min="1529" max="1529" width="1.5" style="8" customWidth="1"/>
    <col min="1530" max="1531" width="6.3984375" style="8" customWidth="1"/>
    <col min="1532" max="1532" width="1.5" style="8" customWidth="1"/>
    <col min="1533" max="1534" width="6" style="8" customWidth="1"/>
    <col min="1535" max="1539" width="11.19921875" style="8"/>
    <col min="1540" max="1540" width="2.5" style="8" customWidth="1"/>
    <col min="1541" max="1543" width="11.19921875" style="8"/>
    <col min="1544" max="1544" width="2.8984375" style="8" customWidth="1"/>
    <col min="1545" max="1781" width="11.19921875" style="8"/>
    <col min="1782" max="1782" width="10.19921875" style="8" customWidth="1"/>
    <col min="1783" max="1784" width="5.69921875" style="8" customWidth="1"/>
    <col min="1785" max="1785" width="1.5" style="8" customWidth="1"/>
    <col min="1786" max="1787" width="6.3984375" style="8" customWidth="1"/>
    <col min="1788" max="1788" width="1.5" style="8" customWidth="1"/>
    <col min="1789" max="1790" width="6" style="8" customWidth="1"/>
    <col min="1791" max="1795" width="11.19921875" style="8"/>
    <col min="1796" max="1796" width="2.5" style="8" customWidth="1"/>
    <col min="1797" max="1799" width="11.19921875" style="8"/>
    <col min="1800" max="1800" width="2.8984375" style="8" customWidth="1"/>
    <col min="1801" max="2037" width="11.19921875" style="8"/>
    <col min="2038" max="2038" width="10.19921875" style="8" customWidth="1"/>
    <col min="2039" max="2040" width="5.69921875" style="8" customWidth="1"/>
    <col min="2041" max="2041" width="1.5" style="8" customWidth="1"/>
    <col min="2042" max="2043" width="6.3984375" style="8" customWidth="1"/>
    <col min="2044" max="2044" width="1.5" style="8" customWidth="1"/>
    <col min="2045" max="2046" width="6" style="8" customWidth="1"/>
    <col min="2047" max="2051" width="11.19921875" style="8"/>
    <col min="2052" max="2052" width="2.5" style="8" customWidth="1"/>
    <col min="2053" max="2055" width="11.19921875" style="8"/>
    <col min="2056" max="2056" width="2.8984375" style="8" customWidth="1"/>
    <col min="2057" max="2293" width="11.19921875" style="8"/>
    <col min="2294" max="2294" width="10.19921875" style="8" customWidth="1"/>
    <col min="2295" max="2296" width="5.69921875" style="8" customWidth="1"/>
    <col min="2297" max="2297" width="1.5" style="8" customWidth="1"/>
    <col min="2298" max="2299" width="6.3984375" style="8" customWidth="1"/>
    <col min="2300" max="2300" width="1.5" style="8" customWidth="1"/>
    <col min="2301" max="2302" width="6" style="8" customWidth="1"/>
    <col min="2303" max="2307" width="11.19921875" style="8"/>
    <col min="2308" max="2308" width="2.5" style="8" customWidth="1"/>
    <col min="2309" max="2311" width="11.19921875" style="8"/>
    <col min="2312" max="2312" width="2.8984375" style="8" customWidth="1"/>
    <col min="2313" max="2549" width="11.19921875" style="8"/>
    <col min="2550" max="2550" width="10.19921875" style="8" customWidth="1"/>
    <col min="2551" max="2552" width="5.69921875" style="8" customWidth="1"/>
    <col min="2553" max="2553" width="1.5" style="8" customWidth="1"/>
    <col min="2554" max="2555" width="6.3984375" style="8" customWidth="1"/>
    <col min="2556" max="2556" width="1.5" style="8" customWidth="1"/>
    <col min="2557" max="2558" width="6" style="8" customWidth="1"/>
    <col min="2559" max="2563" width="11.19921875" style="8"/>
    <col min="2564" max="2564" width="2.5" style="8" customWidth="1"/>
    <col min="2565" max="2567" width="11.19921875" style="8"/>
    <col min="2568" max="2568" width="2.8984375" style="8" customWidth="1"/>
    <col min="2569" max="2805" width="11.19921875" style="8"/>
    <col min="2806" max="2806" width="10.19921875" style="8" customWidth="1"/>
    <col min="2807" max="2808" width="5.69921875" style="8" customWidth="1"/>
    <col min="2809" max="2809" width="1.5" style="8" customWidth="1"/>
    <col min="2810" max="2811" width="6.3984375" style="8" customWidth="1"/>
    <col min="2812" max="2812" width="1.5" style="8" customWidth="1"/>
    <col min="2813" max="2814" width="6" style="8" customWidth="1"/>
    <col min="2815" max="2819" width="11.19921875" style="8"/>
    <col min="2820" max="2820" width="2.5" style="8" customWidth="1"/>
    <col min="2821" max="2823" width="11.19921875" style="8"/>
    <col min="2824" max="2824" width="2.8984375" style="8" customWidth="1"/>
    <col min="2825" max="3061" width="11.19921875" style="8"/>
    <col min="3062" max="3062" width="10.19921875" style="8" customWidth="1"/>
    <col min="3063" max="3064" width="5.69921875" style="8" customWidth="1"/>
    <col min="3065" max="3065" width="1.5" style="8" customWidth="1"/>
    <col min="3066" max="3067" width="6.3984375" style="8" customWidth="1"/>
    <col min="3068" max="3068" width="1.5" style="8" customWidth="1"/>
    <col min="3069" max="3070" width="6" style="8" customWidth="1"/>
    <col min="3071" max="3075" width="11.19921875" style="8"/>
    <col min="3076" max="3076" width="2.5" style="8" customWidth="1"/>
    <col min="3077" max="3079" width="11.19921875" style="8"/>
    <col min="3080" max="3080" width="2.8984375" style="8" customWidth="1"/>
    <col min="3081" max="3317" width="11.19921875" style="8"/>
    <col min="3318" max="3318" width="10.19921875" style="8" customWidth="1"/>
    <col min="3319" max="3320" width="5.69921875" style="8" customWidth="1"/>
    <col min="3321" max="3321" width="1.5" style="8" customWidth="1"/>
    <col min="3322" max="3323" width="6.3984375" style="8" customWidth="1"/>
    <col min="3324" max="3324" width="1.5" style="8" customWidth="1"/>
    <col min="3325" max="3326" width="6" style="8" customWidth="1"/>
    <col min="3327" max="3331" width="11.19921875" style="8"/>
    <col min="3332" max="3332" width="2.5" style="8" customWidth="1"/>
    <col min="3333" max="3335" width="11.19921875" style="8"/>
    <col min="3336" max="3336" width="2.8984375" style="8" customWidth="1"/>
    <col min="3337" max="3573" width="11.19921875" style="8"/>
    <col min="3574" max="3574" width="10.19921875" style="8" customWidth="1"/>
    <col min="3575" max="3576" width="5.69921875" style="8" customWidth="1"/>
    <col min="3577" max="3577" width="1.5" style="8" customWidth="1"/>
    <col min="3578" max="3579" width="6.3984375" style="8" customWidth="1"/>
    <col min="3580" max="3580" width="1.5" style="8" customWidth="1"/>
    <col min="3581" max="3582" width="6" style="8" customWidth="1"/>
    <col min="3583" max="3587" width="11.19921875" style="8"/>
    <col min="3588" max="3588" width="2.5" style="8" customWidth="1"/>
    <col min="3589" max="3591" width="11.19921875" style="8"/>
    <col min="3592" max="3592" width="2.8984375" style="8" customWidth="1"/>
    <col min="3593" max="3829" width="11.19921875" style="8"/>
    <col min="3830" max="3830" width="10.19921875" style="8" customWidth="1"/>
    <col min="3831" max="3832" width="5.69921875" style="8" customWidth="1"/>
    <col min="3833" max="3833" width="1.5" style="8" customWidth="1"/>
    <col min="3834" max="3835" width="6.3984375" style="8" customWidth="1"/>
    <col min="3836" max="3836" width="1.5" style="8" customWidth="1"/>
    <col min="3837" max="3838" width="6" style="8" customWidth="1"/>
    <col min="3839" max="3843" width="11.19921875" style="8"/>
    <col min="3844" max="3844" width="2.5" style="8" customWidth="1"/>
    <col min="3845" max="3847" width="11.19921875" style="8"/>
    <col min="3848" max="3848" width="2.8984375" style="8" customWidth="1"/>
    <col min="3849" max="4085" width="11.19921875" style="8"/>
    <col min="4086" max="4086" width="10.19921875" style="8" customWidth="1"/>
    <col min="4087" max="4088" width="5.69921875" style="8" customWidth="1"/>
    <col min="4089" max="4089" width="1.5" style="8" customWidth="1"/>
    <col min="4090" max="4091" width="6.3984375" style="8" customWidth="1"/>
    <col min="4092" max="4092" width="1.5" style="8" customWidth="1"/>
    <col min="4093" max="4094" width="6" style="8" customWidth="1"/>
    <col min="4095" max="4099" width="11.19921875" style="8"/>
    <col min="4100" max="4100" width="2.5" style="8" customWidth="1"/>
    <col min="4101" max="4103" width="11.19921875" style="8"/>
    <col min="4104" max="4104" width="2.8984375" style="8" customWidth="1"/>
    <col min="4105" max="4341" width="11.19921875" style="8"/>
    <col min="4342" max="4342" width="10.19921875" style="8" customWidth="1"/>
    <col min="4343" max="4344" width="5.69921875" style="8" customWidth="1"/>
    <col min="4345" max="4345" width="1.5" style="8" customWidth="1"/>
    <col min="4346" max="4347" width="6.3984375" style="8" customWidth="1"/>
    <col min="4348" max="4348" width="1.5" style="8" customWidth="1"/>
    <col min="4349" max="4350" width="6" style="8" customWidth="1"/>
    <col min="4351" max="4355" width="11.19921875" style="8"/>
    <col min="4356" max="4356" width="2.5" style="8" customWidth="1"/>
    <col min="4357" max="4359" width="11.19921875" style="8"/>
    <col min="4360" max="4360" width="2.8984375" style="8" customWidth="1"/>
    <col min="4361" max="4597" width="11.19921875" style="8"/>
    <col min="4598" max="4598" width="10.19921875" style="8" customWidth="1"/>
    <col min="4599" max="4600" width="5.69921875" style="8" customWidth="1"/>
    <col min="4601" max="4601" width="1.5" style="8" customWidth="1"/>
    <col min="4602" max="4603" width="6.3984375" style="8" customWidth="1"/>
    <col min="4604" max="4604" width="1.5" style="8" customWidth="1"/>
    <col min="4605" max="4606" width="6" style="8" customWidth="1"/>
    <col min="4607" max="4611" width="11.19921875" style="8"/>
    <col min="4612" max="4612" width="2.5" style="8" customWidth="1"/>
    <col min="4613" max="4615" width="11.19921875" style="8"/>
    <col min="4616" max="4616" width="2.8984375" style="8" customWidth="1"/>
    <col min="4617" max="4853" width="11.19921875" style="8"/>
    <col min="4854" max="4854" width="10.19921875" style="8" customWidth="1"/>
    <col min="4855" max="4856" width="5.69921875" style="8" customWidth="1"/>
    <col min="4857" max="4857" width="1.5" style="8" customWidth="1"/>
    <col min="4858" max="4859" width="6.3984375" style="8" customWidth="1"/>
    <col min="4860" max="4860" width="1.5" style="8" customWidth="1"/>
    <col min="4861" max="4862" width="6" style="8" customWidth="1"/>
    <col min="4863" max="4867" width="11.19921875" style="8"/>
    <col min="4868" max="4868" width="2.5" style="8" customWidth="1"/>
    <col min="4869" max="4871" width="11.19921875" style="8"/>
    <col min="4872" max="4872" width="2.8984375" style="8" customWidth="1"/>
    <col min="4873" max="5109" width="11.19921875" style="8"/>
    <col min="5110" max="5110" width="10.19921875" style="8" customWidth="1"/>
    <col min="5111" max="5112" width="5.69921875" style="8" customWidth="1"/>
    <col min="5113" max="5113" width="1.5" style="8" customWidth="1"/>
    <col min="5114" max="5115" width="6.3984375" style="8" customWidth="1"/>
    <col min="5116" max="5116" width="1.5" style="8" customWidth="1"/>
    <col min="5117" max="5118" width="6" style="8" customWidth="1"/>
    <col min="5119" max="5123" width="11.19921875" style="8"/>
    <col min="5124" max="5124" width="2.5" style="8" customWidth="1"/>
    <col min="5125" max="5127" width="11.19921875" style="8"/>
    <col min="5128" max="5128" width="2.8984375" style="8" customWidth="1"/>
    <col min="5129" max="5365" width="11.19921875" style="8"/>
    <col min="5366" max="5366" width="10.19921875" style="8" customWidth="1"/>
    <col min="5367" max="5368" width="5.69921875" style="8" customWidth="1"/>
    <col min="5369" max="5369" width="1.5" style="8" customWidth="1"/>
    <col min="5370" max="5371" width="6.3984375" style="8" customWidth="1"/>
    <col min="5372" max="5372" width="1.5" style="8" customWidth="1"/>
    <col min="5373" max="5374" width="6" style="8" customWidth="1"/>
    <col min="5375" max="5379" width="11.19921875" style="8"/>
    <col min="5380" max="5380" width="2.5" style="8" customWidth="1"/>
    <col min="5381" max="5383" width="11.19921875" style="8"/>
    <col min="5384" max="5384" width="2.8984375" style="8" customWidth="1"/>
    <col min="5385" max="5621" width="11.19921875" style="8"/>
    <col min="5622" max="5622" width="10.19921875" style="8" customWidth="1"/>
    <col min="5623" max="5624" width="5.69921875" style="8" customWidth="1"/>
    <col min="5625" max="5625" width="1.5" style="8" customWidth="1"/>
    <col min="5626" max="5627" width="6.3984375" style="8" customWidth="1"/>
    <col min="5628" max="5628" width="1.5" style="8" customWidth="1"/>
    <col min="5629" max="5630" width="6" style="8" customWidth="1"/>
    <col min="5631" max="5635" width="11.19921875" style="8"/>
    <col min="5636" max="5636" width="2.5" style="8" customWidth="1"/>
    <col min="5637" max="5639" width="11.19921875" style="8"/>
    <col min="5640" max="5640" width="2.8984375" style="8" customWidth="1"/>
    <col min="5641" max="5877" width="11.19921875" style="8"/>
    <col min="5878" max="5878" width="10.19921875" style="8" customWidth="1"/>
    <col min="5879" max="5880" width="5.69921875" style="8" customWidth="1"/>
    <col min="5881" max="5881" width="1.5" style="8" customWidth="1"/>
    <col min="5882" max="5883" width="6.3984375" style="8" customWidth="1"/>
    <col min="5884" max="5884" width="1.5" style="8" customWidth="1"/>
    <col min="5885" max="5886" width="6" style="8" customWidth="1"/>
    <col min="5887" max="5891" width="11.19921875" style="8"/>
    <col min="5892" max="5892" width="2.5" style="8" customWidth="1"/>
    <col min="5893" max="5895" width="11.19921875" style="8"/>
    <col min="5896" max="5896" width="2.8984375" style="8" customWidth="1"/>
    <col min="5897" max="6133" width="11.19921875" style="8"/>
    <col min="6134" max="6134" width="10.19921875" style="8" customWidth="1"/>
    <col min="6135" max="6136" width="5.69921875" style="8" customWidth="1"/>
    <col min="6137" max="6137" width="1.5" style="8" customWidth="1"/>
    <col min="6138" max="6139" width="6.3984375" style="8" customWidth="1"/>
    <col min="6140" max="6140" width="1.5" style="8" customWidth="1"/>
    <col min="6141" max="6142" width="6" style="8" customWidth="1"/>
    <col min="6143" max="6147" width="11.19921875" style="8"/>
    <col min="6148" max="6148" width="2.5" style="8" customWidth="1"/>
    <col min="6149" max="6151" width="11.19921875" style="8"/>
    <col min="6152" max="6152" width="2.8984375" style="8" customWidth="1"/>
    <col min="6153" max="6389" width="11.19921875" style="8"/>
    <col min="6390" max="6390" width="10.19921875" style="8" customWidth="1"/>
    <col min="6391" max="6392" width="5.69921875" style="8" customWidth="1"/>
    <col min="6393" max="6393" width="1.5" style="8" customWidth="1"/>
    <col min="6394" max="6395" width="6.3984375" style="8" customWidth="1"/>
    <col min="6396" max="6396" width="1.5" style="8" customWidth="1"/>
    <col min="6397" max="6398" width="6" style="8" customWidth="1"/>
    <col min="6399" max="6403" width="11.19921875" style="8"/>
    <col min="6404" max="6404" width="2.5" style="8" customWidth="1"/>
    <col min="6405" max="6407" width="11.19921875" style="8"/>
    <col min="6408" max="6408" width="2.8984375" style="8" customWidth="1"/>
    <col min="6409" max="6645" width="11.19921875" style="8"/>
    <col min="6646" max="6646" width="10.19921875" style="8" customWidth="1"/>
    <col min="6647" max="6648" width="5.69921875" style="8" customWidth="1"/>
    <col min="6649" max="6649" width="1.5" style="8" customWidth="1"/>
    <col min="6650" max="6651" width="6.3984375" style="8" customWidth="1"/>
    <col min="6652" max="6652" width="1.5" style="8" customWidth="1"/>
    <col min="6653" max="6654" width="6" style="8" customWidth="1"/>
    <col min="6655" max="6659" width="11.19921875" style="8"/>
    <col min="6660" max="6660" width="2.5" style="8" customWidth="1"/>
    <col min="6661" max="6663" width="11.19921875" style="8"/>
    <col min="6664" max="6664" width="2.8984375" style="8" customWidth="1"/>
    <col min="6665" max="6901" width="11.19921875" style="8"/>
    <col min="6902" max="6902" width="10.19921875" style="8" customWidth="1"/>
    <col min="6903" max="6904" width="5.69921875" style="8" customWidth="1"/>
    <col min="6905" max="6905" width="1.5" style="8" customWidth="1"/>
    <col min="6906" max="6907" width="6.3984375" style="8" customWidth="1"/>
    <col min="6908" max="6908" width="1.5" style="8" customWidth="1"/>
    <col min="6909" max="6910" width="6" style="8" customWidth="1"/>
    <col min="6911" max="6915" width="11.19921875" style="8"/>
    <col min="6916" max="6916" width="2.5" style="8" customWidth="1"/>
    <col min="6917" max="6919" width="11.19921875" style="8"/>
    <col min="6920" max="6920" width="2.8984375" style="8" customWidth="1"/>
    <col min="6921" max="7157" width="11.19921875" style="8"/>
    <col min="7158" max="7158" width="10.19921875" style="8" customWidth="1"/>
    <col min="7159" max="7160" width="5.69921875" style="8" customWidth="1"/>
    <col min="7161" max="7161" width="1.5" style="8" customWidth="1"/>
    <col min="7162" max="7163" width="6.3984375" style="8" customWidth="1"/>
    <col min="7164" max="7164" width="1.5" style="8" customWidth="1"/>
    <col min="7165" max="7166" width="6" style="8" customWidth="1"/>
    <col min="7167" max="7171" width="11.19921875" style="8"/>
    <col min="7172" max="7172" width="2.5" style="8" customWidth="1"/>
    <col min="7173" max="7175" width="11.19921875" style="8"/>
    <col min="7176" max="7176" width="2.8984375" style="8" customWidth="1"/>
    <col min="7177" max="7413" width="11.19921875" style="8"/>
    <col min="7414" max="7414" width="10.19921875" style="8" customWidth="1"/>
    <col min="7415" max="7416" width="5.69921875" style="8" customWidth="1"/>
    <col min="7417" max="7417" width="1.5" style="8" customWidth="1"/>
    <col min="7418" max="7419" width="6.3984375" style="8" customWidth="1"/>
    <col min="7420" max="7420" width="1.5" style="8" customWidth="1"/>
    <col min="7421" max="7422" width="6" style="8" customWidth="1"/>
    <col min="7423" max="7427" width="11.19921875" style="8"/>
    <col min="7428" max="7428" width="2.5" style="8" customWidth="1"/>
    <col min="7429" max="7431" width="11.19921875" style="8"/>
    <col min="7432" max="7432" width="2.8984375" style="8" customWidth="1"/>
    <col min="7433" max="7669" width="11.19921875" style="8"/>
    <col min="7670" max="7670" width="10.19921875" style="8" customWidth="1"/>
    <col min="7671" max="7672" width="5.69921875" style="8" customWidth="1"/>
    <col min="7673" max="7673" width="1.5" style="8" customWidth="1"/>
    <col min="7674" max="7675" width="6.3984375" style="8" customWidth="1"/>
    <col min="7676" max="7676" width="1.5" style="8" customWidth="1"/>
    <col min="7677" max="7678" width="6" style="8" customWidth="1"/>
    <col min="7679" max="7683" width="11.19921875" style="8"/>
    <col min="7684" max="7684" width="2.5" style="8" customWidth="1"/>
    <col min="7685" max="7687" width="11.19921875" style="8"/>
    <col min="7688" max="7688" width="2.8984375" style="8" customWidth="1"/>
    <col min="7689" max="7925" width="11.19921875" style="8"/>
    <col min="7926" max="7926" width="10.19921875" style="8" customWidth="1"/>
    <col min="7927" max="7928" width="5.69921875" style="8" customWidth="1"/>
    <col min="7929" max="7929" width="1.5" style="8" customWidth="1"/>
    <col min="7930" max="7931" width="6.3984375" style="8" customWidth="1"/>
    <col min="7932" max="7932" width="1.5" style="8" customWidth="1"/>
    <col min="7933" max="7934" width="6" style="8" customWidth="1"/>
    <col min="7935" max="7939" width="11.19921875" style="8"/>
    <col min="7940" max="7940" width="2.5" style="8" customWidth="1"/>
    <col min="7941" max="7943" width="11.19921875" style="8"/>
    <col min="7944" max="7944" width="2.8984375" style="8" customWidth="1"/>
    <col min="7945" max="8181" width="11.19921875" style="8"/>
    <col min="8182" max="8182" width="10.19921875" style="8" customWidth="1"/>
    <col min="8183" max="8184" width="5.69921875" style="8" customWidth="1"/>
    <col min="8185" max="8185" width="1.5" style="8" customWidth="1"/>
    <col min="8186" max="8187" width="6.3984375" style="8" customWidth="1"/>
    <col min="8188" max="8188" width="1.5" style="8" customWidth="1"/>
    <col min="8189" max="8190" width="6" style="8" customWidth="1"/>
    <col min="8191" max="8195" width="11.19921875" style="8"/>
    <col min="8196" max="8196" width="2.5" style="8" customWidth="1"/>
    <col min="8197" max="8199" width="11.19921875" style="8"/>
    <col min="8200" max="8200" width="2.8984375" style="8" customWidth="1"/>
    <col min="8201" max="8437" width="11.19921875" style="8"/>
    <col min="8438" max="8438" width="10.19921875" style="8" customWidth="1"/>
    <col min="8439" max="8440" width="5.69921875" style="8" customWidth="1"/>
    <col min="8441" max="8441" width="1.5" style="8" customWidth="1"/>
    <col min="8442" max="8443" width="6.3984375" style="8" customWidth="1"/>
    <col min="8444" max="8444" width="1.5" style="8" customWidth="1"/>
    <col min="8445" max="8446" width="6" style="8" customWidth="1"/>
    <col min="8447" max="8451" width="11.19921875" style="8"/>
    <col min="8452" max="8452" width="2.5" style="8" customWidth="1"/>
    <col min="8453" max="8455" width="11.19921875" style="8"/>
    <col min="8456" max="8456" width="2.8984375" style="8" customWidth="1"/>
    <col min="8457" max="8693" width="11.19921875" style="8"/>
    <col min="8694" max="8694" width="10.19921875" style="8" customWidth="1"/>
    <col min="8695" max="8696" width="5.69921875" style="8" customWidth="1"/>
    <col min="8697" max="8697" width="1.5" style="8" customWidth="1"/>
    <col min="8698" max="8699" width="6.3984375" style="8" customWidth="1"/>
    <col min="8700" max="8700" width="1.5" style="8" customWidth="1"/>
    <col min="8701" max="8702" width="6" style="8" customWidth="1"/>
    <col min="8703" max="8707" width="11.19921875" style="8"/>
    <col min="8708" max="8708" width="2.5" style="8" customWidth="1"/>
    <col min="8709" max="8711" width="11.19921875" style="8"/>
    <col min="8712" max="8712" width="2.8984375" style="8" customWidth="1"/>
    <col min="8713" max="8949" width="11.19921875" style="8"/>
    <col min="8950" max="8950" width="10.19921875" style="8" customWidth="1"/>
    <col min="8951" max="8952" width="5.69921875" style="8" customWidth="1"/>
    <col min="8953" max="8953" width="1.5" style="8" customWidth="1"/>
    <col min="8954" max="8955" width="6.3984375" style="8" customWidth="1"/>
    <col min="8956" max="8956" width="1.5" style="8" customWidth="1"/>
    <col min="8957" max="8958" width="6" style="8" customWidth="1"/>
    <col min="8959" max="8963" width="11.19921875" style="8"/>
    <col min="8964" max="8964" width="2.5" style="8" customWidth="1"/>
    <col min="8965" max="8967" width="11.19921875" style="8"/>
    <col min="8968" max="8968" width="2.8984375" style="8" customWidth="1"/>
    <col min="8969" max="9205" width="11.19921875" style="8"/>
    <col min="9206" max="9206" width="10.19921875" style="8" customWidth="1"/>
    <col min="9207" max="9208" width="5.69921875" style="8" customWidth="1"/>
    <col min="9209" max="9209" width="1.5" style="8" customWidth="1"/>
    <col min="9210" max="9211" width="6.3984375" style="8" customWidth="1"/>
    <col min="9212" max="9212" width="1.5" style="8" customWidth="1"/>
    <col min="9213" max="9214" width="6" style="8" customWidth="1"/>
    <col min="9215" max="9219" width="11.19921875" style="8"/>
    <col min="9220" max="9220" width="2.5" style="8" customWidth="1"/>
    <col min="9221" max="9223" width="11.19921875" style="8"/>
    <col min="9224" max="9224" width="2.8984375" style="8" customWidth="1"/>
    <col min="9225" max="9461" width="11.19921875" style="8"/>
    <col min="9462" max="9462" width="10.19921875" style="8" customWidth="1"/>
    <col min="9463" max="9464" width="5.69921875" style="8" customWidth="1"/>
    <col min="9465" max="9465" width="1.5" style="8" customWidth="1"/>
    <col min="9466" max="9467" width="6.3984375" style="8" customWidth="1"/>
    <col min="9468" max="9468" width="1.5" style="8" customWidth="1"/>
    <col min="9469" max="9470" width="6" style="8" customWidth="1"/>
    <col min="9471" max="9475" width="11.19921875" style="8"/>
    <col min="9476" max="9476" width="2.5" style="8" customWidth="1"/>
    <col min="9477" max="9479" width="11.19921875" style="8"/>
    <col min="9480" max="9480" width="2.8984375" style="8" customWidth="1"/>
    <col min="9481" max="9717" width="11.19921875" style="8"/>
    <col min="9718" max="9718" width="10.19921875" style="8" customWidth="1"/>
    <col min="9719" max="9720" width="5.69921875" style="8" customWidth="1"/>
    <col min="9721" max="9721" width="1.5" style="8" customWidth="1"/>
    <col min="9722" max="9723" width="6.3984375" style="8" customWidth="1"/>
    <col min="9724" max="9724" width="1.5" style="8" customWidth="1"/>
    <col min="9725" max="9726" width="6" style="8" customWidth="1"/>
    <col min="9727" max="9731" width="11.19921875" style="8"/>
    <col min="9732" max="9732" width="2.5" style="8" customWidth="1"/>
    <col min="9733" max="9735" width="11.19921875" style="8"/>
    <col min="9736" max="9736" width="2.8984375" style="8" customWidth="1"/>
    <col min="9737" max="9973" width="11.19921875" style="8"/>
    <col min="9974" max="9974" width="10.19921875" style="8" customWidth="1"/>
    <col min="9975" max="9976" width="5.69921875" style="8" customWidth="1"/>
    <col min="9977" max="9977" width="1.5" style="8" customWidth="1"/>
    <col min="9978" max="9979" width="6.3984375" style="8" customWidth="1"/>
    <col min="9980" max="9980" width="1.5" style="8" customWidth="1"/>
    <col min="9981" max="9982" width="6" style="8" customWidth="1"/>
    <col min="9983" max="9987" width="11.19921875" style="8"/>
    <col min="9988" max="9988" width="2.5" style="8" customWidth="1"/>
    <col min="9989" max="9991" width="11.19921875" style="8"/>
    <col min="9992" max="9992" width="2.8984375" style="8" customWidth="1"/>
    <col min="9993" max="10229" width="11.19921875" style="8"/>
    <col min="10230" max="10230" width="10.19921875" style="8" customWidth="1"/>
    <col min="10231" max="10232" width="5.69921875" style="8" customWidth="1"/>
    <col min="10233" max="10233" width="1.5" style="8" customWidth="1"/>
    <col min="10234" max="10235" width="6.3984375" style="8" customWidth="1"/>
    <col min="10236" max="10236" width="1.5" style="8" customWidth="1"/>
    <col min="10237" max="10238" width="6" style="8" customWidth="1"/>
    <col min="10239" max="10243" width="11.19921875" style="8"/>
    <col min="10244" max="10244" width="2.5" style="8" customWidth="1"/>
    <col min="10245" max="10247" width="11.19921875" style="8"/>
    <col min="10248" max="10248" width="2.8984375" style="8" customWidth="1"/>
    <col min="10249" max="10485" width="11.19921875" style="8"/>
    <col min="10486" max="10486" width="10.19921875" style="8" customWidth="1"/>
    <col min="10487" max="10488" width="5.69921875" style="8" customWidth="1"/>
    <col min="10489" max="10489" width="1.5" style="8" customWidth="1"/>
    <col min="10490" max="10491" width="6.3984375" style="8" customWidth="1"/>
    <col min="10492" max="10492" width="1.5" style="8" customWidth="1"/>
    <col min="10493" max="10494" width="6" style="8" customWidth="1"/>
    <col min="10495" max="10499" width="11.19921875" style="8"/>
    <col min="10500" max="10500" width="2.5" style="8" customWidth="1"/>
    <col min="10501" max="10503" width="11.19921875" style="8"/>
    <col min="10504" max="10504" width="2.8984375" style="8" customWidth="1"/>
    <col min="10505" max="10741" width="11.19921875" style="8"/>
    <col min="10742" max="10742" width="10.19921875" style="8" customWidth="1"/>
    <col min="10743" max="10744" width="5.69921875" style="8" customWidth="1"/>
    <col min="10745" max="10745" width="1.5" style="8" customWidth="1"/>
    <col min="10746" max="10747" width="6.3984375" style="8" customWidth="1"/>
    <col min="10748" max="10748" width="1.5" style="8" customWidth="1"/>
    <col min="10749" max="10750" width="6" style="8" customWidth="1"/>
    <col min="10751" max="10755" width="11.19921875" style="8"/>
    <col min="10756" max="10756" width="2.5" style="8" customWidth="1"/>
    <col min="10757" max="10759" width="11.19921875" style="8"/>
    <col min="10760" max="10760" width="2.8984375" style="8" customWidth="1"/>
    <col min="10761" max="10997" width="11.19921875" style="8"/>
    <col min="10998" max="10998" width="10.19921875" style="8" customWidth="1"/>
    <col min="10999" max="11000" width="5.69921875" style="8" customWidth="1"/>
    <col min="11001" max="11001" width="1.5" style="8" customWidth="1"/>
    <col min="11002" max="11003" width="6.3984375" style="8" customWidth="1"/>
    <col min="11004" max="11004" width="1.5" style="8" customWidth="1"/>
    <col min="11005" max="11006" width="6" style="8" customWidth="1"/>
    <col min="11007" max="11011" width="11.19921875" style="8"/>
    <col min="11012" max="11012" width="2.5" style="8" customWidth="1"/>
    <col min="11013" max="11015" width="11.19921875" style="8"/>
    <col min="11016" max="11016" width="2.8984375" style="8" customWidth="1"/>
    <col min="11017" max="11253" width="11.19921875" style="8"/>
    <col min="11254" max="11254" width="10.19921875" style="8" customWidth="1"/>
    <col min="11255" max="11256" width="5.69921875" style="8" customWidth="1"/>
    <col min="11257" max="11257" width="1.5" style="8" customWidth="1"/>
    <col min="11258" max="11259" width="6.3984375" style="8" customWidth="1"/>
    <col min="11260" max="11260" width="1.5" style="8" customWidth="1"/>
    <col min="11261" max="11262" width="6" style="8" customWidth="1"/>
    <col min="11263" max="11267" width="11.19921875" style="8"/>
    <col min="11268" max="11268" width="2.5" style="8" customWidth="1"/>
    <col min="11269" max="11271" width="11.19921875" style="8"/>
    <col min="11272" max="11272" width="2.8984375" style="8" customWidth="1"/>
    <col min="11273" max="11509" width="11.19921875" style="8"/>
    <col min="11510" max="11510" width="10.19921875" style="8" customWidth="1"/>
    <col min="11511" max="11512" width="5.69921875" style="8" customWidth="1"/>
    <col min="11513" max="11513" width="1.5" style="8" customWidth="1"/>
    <col min="11514" max="11515" width="6.3984375" style="8" customWidth="1"/>
    <col min="11516" max="11516" width="1.5" style="8" customWidth="1"/>
    <col min="11517" max="11518" width="6" style="8" customWidth="1"/>
    <col min="11519" max="11523" width="11.19921875" style="8"/>
    <col min="11524" max="11524" width="2.5" style="8" customWidth="1"/>
    <col min="11525" max="11527" width="11.19921875" style="8"/>
    <col min="11528" max="11528" width="2.8984375" style="8" customWidth="1"/>
    <col min="11529" max="11765" width="11.19921875" style="8"/>
    <col min="11766" max="11766" width="10.19921875" style="8" customWidth="1"/>
    <col min="11767" max="11768" width="5.69921875" style="8" customWidth="1"/>
    <col min="11769" max="11769" width="1.5" style="8" customWidth="1"/>
    <col min="11770" max="11771" width="6.3984375" style="8" customWidth="1"/>
    <col min="11772" max="11772" width="1.5" style="8" customWidth="1"/>
    <col min="11773" max="11774" width="6" style="8" customWidth="1"/>
    <col min="11775" max="11779" width="11.19921875" style="8"/>
    <col min="11780" max="11780" width="2.5" style="8" customWidth="1"/>
    <col min="11781" max="11783" width="11.19921875" style="8"/>
    <col min="11784" max="11784" width="2.8984375" style="8" customWidth="1"/>
    <col min="11785" max="12021" width="11.19921875" style="8"/>
    <col min="12022" max="12022" width="10.19921875" style="8" customWidth="1"/>
    <col min="12023" max="12024" width="5.69921875" style="8" customWidth="1"/>
    <col min="12025" max="12025" width="1.5" style="8" customWidth="1"/>
    <col min="12026" max="12027" width="6.3984375" style="8" customWidth="1"/>
    <col min="12028" max="12028" width="1.5" style="8" customWidth="1"/>
    <col min="12029" max="12030" width="6" style="8" customWidth="1"/>
    <col min="12031" max="12035" width="11.19921875" style="8"/>
    <col min="12036" max="12036" width="2.5" style="8" customWidth="1"/>
    <col min="12037" max="12039" width="11.19921875" style="8"/>
    <col min="12040" max="12040" width="2.8984375" style="8" customWidth="1"/>
    <col min="12041" max="12277" width="11.19921875" style="8"/>
    <col min="12278" max="12278" width="10.19921875" style="8" customWidth="1"/>
    <col min="12279" max="12280" width="5.69921875" style="8" customWidth="1"/>
    <col min="12281" max="12281" width="1.5" style="8" customWidth="1"/>
    <col min="12282" max="12283" width="6.3984375" style="8" customWidth="1"/>
    <col min="12284" max="12284" width="1.5" style="8" customWidth="1"/>
    <col min="12285" max="12286" width="6" style="8" customWidth="1"/>
    <col min="12287" max="12291" width="11.19921875" style="8"/>
    <col min="12292" max="12292" width="2.5" style="8" customWidth="1"/>
    <col min="12293" max="12295" width="11.19921875" style="8"/>
    <col min="12296" max="12296" width="2.8984375" style="8" customWidth="1"/>
    <col min="12297" max="12533" width="11.19921875" style="8"/>
    <col min="12534" max="12534" width="10.19921875" style="8" customWidth="1"/>
    <col min="12535" max="12536" width="5.69921875" style="8" customWidth="1"/>
    <col min="12537" max="12537" width="1.5" style="8" customWidth="1"/>
    <col min="12538" max="12539" width="6.3984375" style="8" customWidth="1"/>
    <col min="12540" max="12540" width="1.5" style="8" customWidth="1"/>
    <col min="12541" max="12542" width="6" style="8" customWidth="1"/>
    <col min="12543" max="12547" width="11.19921875" style="8"/>
    <col min="12548" max="12548" width="2.5" style="8" customWidth="1"/>
    <col min="12549" max="12551" width="11.19921875" style="8"/>
    <col min="12552" max="12552" width="2.8984375" style="8" customWidth="1"/>
    <col min="12553" max="12789" width="11.19921875" style="8"/>
    <col min="12790" max="12790" width="10.19921875" style="8" customWidth="1"/>
    <col min="12791" max="12792" width="5.69921875" style="8" customWidth="1"/>
    <col min="12793" max="12793" width="1.5" style="8" customWidth="1"/>
    <col min="12794" max="12795" width="6.3984375" style="8" customWidth="1"/>
    <col min="12796" max="12796" width="1.5" style="8" customWidth="1"/>
    <col min="12797" max="12798" width="6" style="8" customWidth="1"/>
    <col min="12799" max="12803" width="11.19921875" style="8"/>
    <col min="12804" max="12804" width="2.5" style="8" customWidth="1"/>
    <col min="12805" max="12807" width="11.19921875" style="8"/>
    <col min="12808" max="12808" width="2.8984375" style="8" customWidth="1"/>
    <col min="12809" max="13045" width="11.19921875" style="8"/>
    <col min="13046" max="13046" width="10.19921875" style="8" customWidth="1"/>
    <col min="13047" max="13048" width="5.69921875" style="8" customWidth="1"/>
    <col min="13049" max="13049" width="1.5" style="8" customWidth="1"/>
    <col min="13050" max="13051" width="6.3984375" style="8" customWidth="1"/>
    <col min="13052" max="13052" width="1.5" style="8" customWidth="1"/>
    <col min="13053" max="13054" width="6" style="8" customWidth="1"/>
    <col min="13055" max="13059" width="11.19921875" style="8"/>
    <col min="13060" max="13060" width="2.5" style="8" customWidth="1"/>
    <col min="13061" max="13063" width="11.19921875" style="8"/>
    <col min="13064" max="13064" width="2.8984375" style="8" customWidth="1"/>
    <col min="13065" max="13301" width="11.19921875" style="8"/>
    <col min="13302" max="13302" width="10.19921875" style="8" customWidth="1"/>
    <col min="13303" max="13304" width="5.69921875" style="8" customWidth="1"/>
    <col min="13305" max="13305" width="1.5" style="8" customWidth="1"/>
    <col min="13306" max="13307" width="6.3984375" style="8" customWidth="1"/>
    <col min="13308" max="13308" width="1.5" style="8" customWidth="1"/>
    <col min="13309" max="13310" width="6" style="8" customWidth="1"/>
    <col min="13311" max="13315" width="11.19921875" style="8"/>
    <col min="13316" max="13316" width="2.5" style="8" customWidth="1"/>
    <col min="13317" max="13319" width="11.19921875" style="8"/>
    <col min="13320" max="13320" width="2.8984375" style="8" customWidth="1"/>
    <col min="13321" max="13557" width="11.19921875" style="8"/>
    <col min="13558" max="13558" width="10.19921875" style="8" customWidth="1"/>
    <col min="13559" max="13560" width="5.69921875" style="8" customWidth="1"/>
    <col min="13561" max="13561" width="1.5" style="8" customWidth="1"/>
    <col min="13562" max="13563" width="6.3984375" style="8" customWidth="1"/>
    <col min="13564" max="13564" width="1.5" style="8" customWidth="1"/>
    <col min="13565" max="13566" width="6" style="8" customWidth="1"/>
    <col min="13567" max="13571" width="11.19921875" style="8"/>
    <col min="13572" max="13572" width="2.5" style="8" customWidth="1"/>
    <col min="13573" max="13575" width="11.19921875" style="8"/>
    <col min="13576" max="13576" width="2.8984375" style="8" customWidth="1"/>
    <col min="13577" max="13813" width="11.19921875" style="8"/>
    <col min="13814" max="13814" width="10.19921875" style="8" customWidth="1"/>
    <col min="13815" max="13816" width="5.69921875" style="8" customWidth="1"/>
    <col min="13817" max="13817" width="1.5" style="8" customWidth="1"/>
    <col min="13818" max="13819" width="6.3984375" style="8" customWidth="1"/>
    <col min="13820" max="13820" width="1.5" style="8" customWidth="1"/>
    <col min="13821" max="13822" width="6" style="8" customWidth="1"/>
    <col min="13823" max="13827" width="11.19921875" style="8"/>
    <col min="13828" max="13828" width="2.5" style="8" customWidth="1"/>
    <col min="13829" max="13831" width="11.19921875" style="8"/>
    <col min="13832" max="13832" width="2.8984375" style="8" customWidth="1"/>
    <col min="13833" max="14069" width="11.19921875" style="8"/>
    <col min="14070" max="14070" width="10.19921875" style="8" customWidth="1"/>
    <col min="14071" max="14072" width="5.69921875" style="8" customWidth="1"/>
    <col min="14073" max="14073" width="1.5" style="8" customWidth="1"/>
    <col min="14074" max="14075" width="6.3984375" style="8" customWidth="1"/>
    <col min="14076" max="14076" width="1.5" style="8" customWidth="1"/>
    <col min="14077" max="14078" width="6" style="8" customWidth="1"/>
    <col min="14079" max="14083" width="11.19921875" style="8"/>
    <col min="14084" max="14084" width="2.5" style="8" customWidth="1"/>
    <col min="14085" max="14087" width="11.19921875" style="8"/>
    <col min="14088" max="14088" width="2.8984375" style="8" customWidth="1"/>
    <col min="14089" max="14325" width="11.19921875" style="8"/>
    <col min="14326" max="14326" width="10.19921875" style="8" customWidth="1"/>
    <col min="14327" max="14328" width="5.69921875" style="8" customWidth="1"/>
    <col min="14329" max="14329" width="1.5" style="8" customWidth="1"/>
    <col min="14330" max="14331" width="6.3984375" style="8" customWidth="1"/>
    <col min="14332" max="14332" width="1.5" style="8" customWidth="1"/>
    <col min="14333" max="14334" width="6" style="8" customWidth="1"/>
    <col min="14335" max="14339" width="11.19921875" style="8"/>
    <col min="14340" max="14340" width="2.5" style="8" customWidth="1"/>
    <col min="14341" max="14343" width="11.19921875" style="8"/>
    <col min="14344" max="14344" width="2.8984375" style="8" customWidth="1"/>
    <col min="14345" max="14581" width="11.19921875" style="8"/>
    <col min="14582" max="14582" width="10.19921875" style="8" customWidth="1"/>
    <col min="14583" max="14584" width="5.69921875" style="8" customWidth="1"/>
    <col min="14585" max="14585" width="1.5" style="8" customWidth="1"/>
    <col min="14586" max="14587" width="6.3984375" style="8" customWidth="1"/>
    <col min="14588" max="14588" width="1.5" style="8" customWidth="1"/>
    <col min="14589" max="14590" width="6" style="8" customWidth="1"/>
    <col min="14591" max="14595" width="11.19921875" style="8"/>
    <col min="14596" max="14596" width="2.5" style="8" customWidth="1"/>
    <col min="14597" max="14599" width="11.19921875" style="8"/>
    <col min="14600" max="14600" width="2.8984375" style="8" customWidth="1"/>
    <col min="14601" max="14837" width="11.19921875" style="8"/>
    <col min="14838" max="14838" width="10.19921875" style="8" customWidth="1"/>
    <col min="14839" max="14840" width="5.69921875" style="8" customWidth="1"/>
    <col min="14841" max="14841" width="1.5" style="8" customWidth="1"/>
    <col min="14842" max="14843" width="6.3984375" style="8" customWidth="1"/>
    <col min="14844" max="14844" width="1.5" style="8" customWidth="1"/>
    <col min="14845" max="14846" width="6" style="8" customWidth="1"/>
    <col min="14847" max="14851" width="11.19921875" style="8"/>
    <col min="14852" max="14852" width="2.5" style="8" customWidth="1"/>
    <col min="14853" max="14855" width="11.19921875" style="8"/>
    <col min="14856" max="14856" width="2.8984375" style="8" customWidth="1"/>
    <col min="14857" max="15093" width="11.19921875" style="8"/>
    <col min="15094" max="15094" width="10.19921875" style="8" customWidth="1"/>
    <col min="15095" max="15096" width="5.69921875" style="8" customWidth="1"/>
    <col min="15097" max="15097" width="1.5" style="8" customWidth="1"/>
    <col min="15098" max="15099" width="6.3984375" style="8" customWidth="1"/>
    <col min="15100" max="15100" width="1.5" style="8" customWidth="1"/>
    <col min="15101" max="15102" width="6" style="8" customWidth="1"/>
    <col min="15103" max="15107" width="11.19921875" style="8"/>
    <col min="15108" max="15108" width="2.5" style="8" customWidth="1"/>
    <col min="15109" max="15111" width="11.19921875" style="8"/>
    <col min="15112" max="15112" width="2.8984375" style="8" customWidth="1"/>
    <col min="15113" max="15349" width="11.19921875" style="8"/>
    <col min="15350" max="15350" width="10.19921875" style="8" customWidth="1"/>
    <col min="15351" max="15352" width="5.69921875" style="8" customWidth="1"/>
    <col min="15353" max="15353" width="1.5" style="8" customWidth="1"/>
    <col min="15354" max="15355" width="6.3984375" style="8" customWidth="1"/>
    <col min="15356" max="15356" width="1.5" style="8" customWidth="1"/>
    <col min="15357" max="15358" width="6" style="8" customWidth="1"/>
    <col min="15359" max="15363" width="11.19921875" style="8"/>
    <col min="15364" max="15364" width="2.5" style="8" customWidth="1"/>
    <col min="15365" max="15367" width="11.19921875" style="8"/>
    <col min="15368" max="15368" width="2.8984375" style="8" customWidth="1"/>
    <col min="15369" max="15605" width="11.19921875" style="8"/>
    <col min="15606" max="15606" width="10.19921875" style="8" customWidth="1"/>
    <col min="15607" max="15608" width="5.69921875" style="8" customWidth="1"/>
    <col min="15609" max="15609" width="1.5" style="8" customWidth="1"/>
    <col min="15610" max="15611" width="6.3984375" style="8" customWidth="1"/>
    <col min="15612" max="15612" width="1.5" style="8" customWidth="1"/>
    <col min="15613" max="15614" width="6" style="8" customWidth="1"/>
    <col min="15615" max="15619" width="11.19921875" style="8"/>
    <col min="15620" max="15620" width="2.5" style="8" customWidth="1"/>
    <col min="15621" max="15623" width="11.19921875" style="8"/>
    <col min="15624" max="15624" width="2.8984375" style="8" customWidth="1"/>
    <col min="15625" max="15861" width="11.19921875" style="8"/>
    <col min="15862" max="15862" width="10.19921875" style="8" customWidth="1"/>
    <col min="15863" max="15864" width="5.69921875" style="8" customWidth="1"/>
    <col min="15865" max="15865" width="1.5" style="8" customWidth="1"/>
    <col min="15866" max="15867" width="6.3984375" style="8" customWidth="1"/>
    <col min="15868" max="15868" width="1.5" style="8" customWidth="1"/>
    <col min="15869" max="15870" width="6" style="8" customWidth="1"/>
    <col min="15871" max="15875" width="11.19921875" style="8"/>
    <col min="15876" max="15876" width="2.5" style="8" customWidth="1"/>
    <col min="15877" max="15879" width="11.19921875" style="8"/>
    <col min="15880" max="15880" width="2.8984375" style="8" customWidth="1"/>
    <col min="15881" max="16117" width="11.19921875" style="8"/>
    <col min="16118" max="16118" width="10.19921875" style="8" customWidth="1"/>
    <col min="16119" max="16120" width="5.69921875" style="8" customWidth="1"/>
    <col min="16121" max="16121" width="1.5" style="8" customWidth="1"/>
    <col min="16122" max="16123" width="6.3984375" style="8" customWidth="1"/>
    <col min="16124" max="16124" width="1.5" style="8" customWidth="1"/>
    <col min="16125" max="16126" width="6" style="8" customWidth="1"/>
    <col min="16127" max="16131" width="11.19921875" style="8"/>
    <col min="16132" max="16132" width="2.5" style="8" customWidth="1"/>
    <col min="16133" max="16135" width="11.19921875" style="8"/>
    <col min="16136" max="16136" width="2.8984375" style="8" customWidth="1"/>
    <col min="16137" max="16384" width="11.19921875" style="8"/>
  </cols>
  <sheetData>
    <row r="1" spans="1:9" x14ac:dyDescent="0.3">
      <c r="A1" s="101"/>
      <c r="B1" s="101"/>
      <c r="C1" s="101"/>
      <c r="D1" s="101"/>
    </row>
    <row r="2" spans="1:9" x14ac:dyDescent="0.3">
      <c r="A2" s="102" t="s">
        <v>160</v>
      </c>
      <c r="B2" s="103"/>
      <c r="C2" s="103"/>
      <c r="D2" s="103"/>
    </row>
    <row r="3" spans="1:9" x14ac:dyDescent="0.3">
      <c r="A3" s="102"/>
      <c r="B3" s="103"/>
      <c r="C3" s="103"/>
      <c r="D3" s="103"/>
    </row>
    <row r="4" spans="1:9" ht="15" thickBot="1" x14ac:dyDescent="0.35">
      <c r="A4" s="104" t="s">
        <v>61</v>
      </c>
      <c r="B4" s="105"/>
      <c r="C4" s="105"/>
      <c r="D4" s="106" t="s">
        <v>174</v>
      </c>
    </row>
    <row r="6" spans="1:9" s="122" customFormat="1" ht="13.8" x14ac:dyDescent="0.3">
      <c r="A6" s="115" t="s">
        <v>76</v>
      </c>
      <c r="B6" s="115"/>
      <c r="C6" s="116"/>
      <c r="D6" s="120"/>
      <c r="E6" s="121"/>
    </row>
    <row r="7" spans="1:9" s="122" customFormat="1" ht="13.8" x14ac:dyDescent="0.3">
      <c r="A7" s="115" t="s">
        <v>149</v>
      </c>
      <c r="B7" s="115"/>
      <c r="C7" s="116"/>
      <c r="D7" s="120"/>
      <c r="E7" s="121"/>
      <c r="I7" s="123"/>
    </row>
    <row r="8" spans="1:9" ht="8.25" customHeight="1" x14ac:dyDescent="0.3"/>
    <row r="9" spans="1:9" s="12" customFormat="1" ht="27.6" x14ac:dyDescent="0.25">
      <c r="A9" s="9" t="s">
        <v>0</v>
      </c>
      <c r="B9" s="9" t="s">
        <v>1</v>
      </c>
      <c r="C9" s="10" t="s">
        <v>75</v>
      </c>
      <c r="D9" s="11" t="s">
        <v>74</v>
      </c>
    </row>
    <row r="10" spans="1:9" s="13" customFormat="1" x14ac:dyDescent="0.25">
      <c r="A10" s="94" t="s">
        <v>77</v>
      </c>
      <c r="B10" s="95"/>
      <c r="C10" s="95"/>
      <c r="D10" s="95"/>
    </row>
    <row r="11" spans="1:9" s="26" customFormat="1" ht="15" customHeight="1" x14ac:dyDescent="0.25">
      <c r="A11" s="23" t="s">
        <v>6</v>
      </c>
      <c r="B11" s="15" t="s">
        <v>4</v>
      </c>
      <c r="C11" s="24" t="s">
        <v>112</v>
      </c>
      <c r="D11" s="25">
        <v>7</v>
      </c>
      <c r="F11" s="27"/>
    </row>
    <row r="12" spans="1:9" s="26" customFormat="1" ht="15" customHeight="1" x14ac:dyDescent="0.25">
      <c r="A12" s="23"/>
      <c r="B12" s="15"/>
      <c r="C12" s="24" t="s">
        <v>79</v>
      </c>
      <c r="D12" s="25">
        <v>9</v>
      </c>
      <c r="F12" s="27"/>
    </row>
    <row r="13" spans="1:9" s="26" customFormat="1" ht="15" customHeight="1" x14ac:dyDescent="0.25">
      <c r="A13" s="28"/>
      <c r="B13" s="20" t="s">
        <v>5</v>
      </c>
      <c r="C13" s="29"/>
      <c r="D13" s="30">
        <f>SUM(D11:D12)</f>
        <v>16</v>
      </c>
      <c r="F13" s="27"/>
    </row>
    <row r="14" spans="1:9" s="26" customFormat="1" ht="15" customHeight="1" x14ac:dyDescent="0.25">
      <c r="A14" s="23" t="s">
        <v>69</v>
      </c>
      <c r="B14" s="15" t="s">
        <v>4</v>
      </c>
      <c r="C14" s="24" t="s">
        <v>81</v>
      </c>
      <c r="D14" s="25">
        <v>5.93</v>
      </c>
      <c r="F14" s="27"/>
    </row>
    <row r="15" spans="1:9" s="26" customFormat="1" ht="15" customHeight="1" x14ac:dyDescent="0.25">
      <c r="A15" s="28"/>
      <c r="B15" s="20" t="s">
        <v>5</v>
      </c>
      <c r="C15" s="29"/>
      <c r="D15" s="30">
        <f>SUM(D14)</f>
        <v>5.93</v>
      </c>
      <c r="F15" s="27"/>
    </row>
    <row r="16" spans="1:9" s="26" customFormat="1" ht="15" customHeight="1" x14ac:dyDescent="0.25">
      <c r="A16" s="23" t="s">
        <v>8</v>
      </c>
      <c r="B16" s="15" t="s">
        <v>4</v>
      </c>
      <c r="C16" s="24" t="s">
        <v>82</v>
      </c>
      <c r="D16" s="25">
        <v>4</v>
      </c>
      <c r="F16" s="27"/>
    </row>
    <row r="17" spans="1:7" s="26" customFormat="1" ht="15" customHeight="1" x14ac:dyDescent="0.25">
      <c r="A17" s="28"/>
      <c r="B17" s="20" t="s">
        <v>5</v>
      </c>
      <c r="C17" s="29"/>
      <c r="D17" s="30">
        <f>SUM(D16:D16)</f>
        <v>4</v>
      </c>
      <c r="F17" s="27"/>
    </row>
    <row r="18" spans="1:7" s="26" customFormat="1" ht="15" customHeight="1" x14ac:dyDescent="0.25">
      <c r="A18" s="23" t="s">
        <v>9</v>
      </c>
      <c r="B18" s="15" t="s">
        <v>4</v>
      </c>
      <c r="C18" s="32" t="s">
        <v>11</v>
      </c>
      <c r="D18" s="25">
        <v>67</v>
      </c>
      <c r="E18" s="32"/>
      <c r="F18" s="32"/>
      <c r="G18" s="25"/>
    </row>
    <row r="19" spans="1:7" s="26" customFormat="1" ht="15" customHeight="1" x14ac:dyDescent="0.25">
      <c r="A19" s="23"/>
      <c r="C19" s="32" t="s">
        <v>63</v>
      </c>
      <c r="D19" s="25">
        <v>63</v>
      </c>
      <c r="F19" s="27"/>
    </row>
    <row r="20" spans="1:7" s="26" customFormat="1" ht="15" customHeight="1" x14ac:dyDescent="0.25">
      <c r="A20" s="23"/>
      <c r="C20" s="32" t="s">
        <v>122</v>
      </c>
      <c r="D20" s="25">
        <v>11</v>
      </c>
      <c r="F20" s="27"/>
    </row>
    <row r="21" spans="1:7" s="26" customFormat="1" ht="15" customHeight="1" x14ac:dyDescent="0.25">
      <c r="A21" s="28"/>
      <c r="B21" s="20" t="s">
        <v>5</v>
      </c>
      <c r="C21" s="34"/>
      <c r="D21" s="30">
        <f>SUM(D18:D20)</f>
        <v>141</v>
      </c>
      <c r="F21" s="27"/>
    </row>
    <row r="22" spans="1:7" s="26" customFormat="1" ht="15" customHeight="1" x14ac:dyDescent="0.25">
      <c r="A22" s="23" t="s">
        <v>12</v>
      </c>
      <c r="B22" s="15" t="s">
        <v>4</v>
      </c>
      <c r="C22" s="32" t="s">
        <v>84</v>
      </c>
      <c r="D22" s="25">
        <v>69</v>
      </c>
      <c r="F22" s="27"/>
    </row>
    <row r="23" spans="1:7" s="26" customFormat="1" ht="15" customHeight="1" x14ac:dyDescent="0.25">
      <c r="A23" s="28"/>
      <c r="B23" s="20" t="s">
        <v>5</v>
      </c>
      <c r="C23" s="34"/>
      <c r="D23" s="30">
        <f>D22</f>
        <v>69</v>
      </c>
      <c r="F23" s="27"/>
    </row>
    <row r="24" spans="1:7" s="26" customFormat="1" ht="15" customHeight="1" x14ac:dyDescent="0.25">
      <c r="A24" s="23" t="s">
        <v>13</v>
      </c>
      <c r="B24" s="15" t="s">
        <v>4</v>
      </c>
      <c r="C24" s="16" t="s">
        <v>85</v>
      </c>
      <c r="D24" s="25">
        <v>32.5</v>
      </c>
      <c r="F24" s="27"/>
    </row>
    <row r="25" spans="1:7" s="26" customFormat="1" ht="15" customHeight="1" x14ac:dyDescent="0.25">
      <c r="A25" s="23"/>
      <c r="B25" s="36"/>
      <c r="C25" s="16" t="s">
        <v>86</v>
      </c>
      <c r="D25" s="25">
        <v>30</v>
      </c>
      <c r="F25" s="27"/>
    </row>
    <row r="26" spans="1:7" s="26" customFormat="1" ht="15" customHeight="1" x14ac:dyDescent="0.25">
      <c r="A26" s="23"/>
      <c r="B26" s="36"/>
      <c r="C26" s="16" t="s">
        <v>81</v>
      </c>
      <c r="D26" s="25">
        <v>2.38</v>
      </c>
      <c r="F26" s="27"/>
    </row>
    <row r="27" spans="1:7" s="26" customFormat="1" ht="15" customHeight="1" x14ac:dyDescent="0.25">
      <c r="A27" s="23"/>
      <c r="B27" s="36"/>
      <c r="C27" s="16" t="s">
        <v>87</v>
      </c>
      <c r="D27" s="25">
        <v>28.5</v>
      </c>
      <c r="F27" s="27"/>
    </row>
    <row r="28" spans="1:7" s="26" customFormat="1" ht="15" customHeight="1" x14ac:dyDescent="0.25">
      <c r="A28" s="23"/>
      <c r="B28" s="37" t="s">
        <v>5</v>
      </c>
      <c r="C28" s="32"/>
      <c r="D28" s="31">
        <f>SUM(D24:D27)</f>
        <v>93.38</v>
      </c>
      <c r="F28" s="27"/>
    </row>
    <row r="29" spans="1:7" s="26" customFormat="1" ht="15" customHeight="1" x14ac:dyDescent="0.25">
      <c r="A29" s="37"/>
      <c r="B29" s="15" t="s">
        <v>14</v>
      </c>
      <c r="C29" s="32" t="s">
        <v>88</v>
      </c>
      <c r="D29" s="25">
        <v>11</v>
      </c>
      <c r="F29" s="27"/>
    </row>
    <row r="30" spans="1:7" s="26" customFormat="1" ht="15" customHeight="1" x14ac:dyDescent="0.25">
      <c r="A30" s="37"/>
      <c r="B30" s="37" t="s">
        <v>15</v>
      </c>
      <c r="C30" s="32"/>
      <c r="D30" s="31">
        <f>D29</f>
        <v>11</v>
      </c>
      <c r="F30" s="27"/>
    </row>
    <row r="31" spans="1:7" s="26" customFormat="1" ht="15" customHeight="1" x14ac:dyDescent="0.25">
      <c r="A31" s="38"/>
      <c r="B31" s="39" t="s">
        <v>16</v>
      </c>
      <c r="C31" s="39"/>
      <c r="D31" s="110">
        <f>D13+D17+D21+D23+D28+D15</f>
        <v>329.31</v>
      </c>
      <c r="F31" s="27"/>
    </row>
    <row r="32" spans="1:7" s="26" customFormat="1" ht="15" customHeight="1" x14ac:dyDescent="0.25">
      <c r="A32" s="40"/>
      <c r="B32" s="41" t="s">
        <v>17</v>
      </c>
      <c r="C32" s="41"/>
      <c r="D32" s="111">
        <f>D30</f>
        <v>11</v>
      </c>
      <c r="F32" s="27"/>
    </row>
    <row r="33" spans="1:6" s="26" customFormat="1" ht="15" customHeight="1" x14ac:dyDescent="0.25">
      <c r="A33" s="96" t="s">
        <v>138</v>
      </c>
      <c r="B33" s="97"/>
      <c r="C33" s="97"/>
      <c r="D33" s="97"/>
      <c r="F33" s="27"/>
    </row>
    <row r="34" spans="1:6" s="26" customFormat="1" ht="15" customHeight="1" x14ac:dyDescent="0.25">
      <c r="A34" s="37" t="s">
        <v>145</v>
      </c>
      <c r="B34" s="15" t="s">
        <v>4</v>
      </c>
      <c r="C34" s="24" t="s">
        <v>37</v>
      </c>
      <c r="D34" s="25">
        <v>5.55</v>
      </c>
      <c r="F34" s="127"/>
    </row>
    <row r="35" spans="1:6" s="26" customFormat="1" ht="15" customHeight="1" x14ac:dyDescent="0.3">
      <c r="A35" s="20"/>
      <c r="B35" s="20" t="s">
        <v>5</v>
      </c>
      <c r="C35" s="128"/>
      <c r="D35" s="132">
        <f>D34</f>
        <v>5.55</v>
      </c>
      <c r="F35" s="127"/>
    </row>
    <row r="36" spans="1:6" s="26" customFormat="1" ht="15" customHeight="1" x14ac:dyDescent="0.25">
      <c r="A36" s="37" t="s">
        <v>19</v>
      </c>
      <c r="B36" s="15" t="s">
        <v>4</v>
      </c>
      <c r="C36" s="32" t="s">
        <v>89</v>
      </c>
      <c r="D36" s="25">
        <v>5</v>
      </c>
      <c r="F36" s="27"/>
    </row>
    <row r="37" spans="1:6" s="26" customFormat="1" ht="15" customHeight="1" x14ac:dyDescent="0.25">
      <c r="A37" s="37"/>
      <c r="B37" s="15"/>
      <c r="C37" s="32" t="s">
        <v>90</v>
      </c>
      <c r="D37" s="25">
        <v>7</v>
      </c>
      <c r="F37" s="27"/>
    </row>
    <row r="38" spans="1:6" s="26" customFormat="1" ht="15" customHeight="1" x14ac:dyDescent="0.25">
      <c r="A38" s="37"/>
      <c r="B38" s="15"/>
      <c r="C38" s="32" t="s">
        <v>141</v>
      </c>
      <c r="D38" s="25">
        <v>1</v>
      </c>
      <c r="F38" s="27"/>
    </row>
    <row r="39" spans="1:6" s="26" customFormat="1" ht="15" customHeight="1" x14ac:dyDescent="0.25">
      <c r="A39" s="37"/>
      <c r="B39" s="37" t="s">
        <v>5</v>
      </c>
      <c r="C39" s="32"/>
      <c r="D39" s="31">
        <f>SUM(D36:D38)</f>
        <v>13</v>
      </c>
      <c r="F39" s="27"/>
    </row>
    <row r="40" spans="1:6" s="26" customFormat="1" ht="15" customHeight="1" x14ac:dyDescent="0.25">
      <c r="A40" s="37"/>
      <c r="B40" s="15" t="s">
        <v>14</v>
      </c>
      <c r="C40" s="15" t="s">
        <v>19</v>
      </c>
      <c r="D40" s="25">
        <v>65</v>
      </c>
      <c r="F40" s="27"/>
    </row>
    <row r="41" spans="1:6" s="26" customFormat="1" ht="15" customHeight="1" x14ac:dyDescent="0.25">
      <c r="A41" s="20"/>
      <c r="B41" s="20" t="s">
        <v>15</v>
      </c>
      <c r="C41" s="45"/>
      <c r="D41" s="30">
        <f>D40</f>
        <v>65</v>
      </c>
      <c r="F41" s="27"/>
    </row>
    <row r="42" spans="1:6" s="26" customFormat="1" ht="15" customHeight="1" x14ac:dyDescent="0.25">
      <c r="A42" s="37" t="s">
        <v>21</v>
      </c>
      <c r="B42" s="15" t="s">
        <v>4</v>
      </c>
      <c r="C42" s="32" t="s">
        <v>91</v>
      </c>
      <c r="D42" s="25">
        <v>50</v>
      </c>
      <c r="F42" s="27"/>
    </row>
    <row r="43" spans="1:6" s="26" customFormat="1" ht="15" customHeight="1" x14ac:dyDescent="0.25">
      <c r="A43" s="46"/>
      <c r="B43" s="20" t="s">
        <v>5</v>
      </c>
      <c r="C43" s="47"/>
      <c r="D43" s="30">
        <f>D42</f>
        <v>50</v>
      </c>
      <c r="F43" s="27"/>
    </row>
    <row r="44" spans="1:6" s="26" customFormat="1" ht="15" customHeight="1" x14ac:dyDescent="0.25">
      <c r="A44" s="37" t="s">
        <v>144</v>
      </c>
      <c r="B44" s="15" t="s">
        <v>4</v>
      </c>
      <c r="C44" s="24" t="s">
        <v>37</v>
      </c>
      <c r="D44" s="25">
        <v>8.25</v>
      </c>
      <c r="F44" s="27"/>
    </row>
    <row r="45" spans="1:6" s="26" customFormat="1" ht="15" customHeight="1" x14ac:dyDescent="0.25">
      <c r="A45" s="37"/>
      <c r="B45" s="20" t="s">
        <v>5</v>
      </c>
      <c r="C45" s="47"/>
      <c r="D45" s="30">
        <f>D44</f>
        <v>8.25</v>
      </c>
      <c r="F45" s="27"/>
    </row>
    <row r="46" spans="1:6" s="26" customFormat="1" ht="15" customHeight="1" x14ac:dyDescent="0.25">
      <c r="A46" s="36"/>
      <c r="B46" s="39" t="s">
        <v>16</v>
      </c>
      <c r="C46" s="125"/>
      <c r="D46" s="112">
        <f>D35+D39+D43+D45</f>
        <v>76.8</v>
      </c>
      <c r="F46" s="27"/>
    </row>
    <row r="47" spans="1:6" s="26" customFormat="1" ht="15" customHeight="1" x14ac:dyDescent="0.25">
      <c r="B47" s="41" t="s">
        <v>17</v>
      </c>
      <c r="C47" s="124"/>
      <c r="D47" s="112">
        <f>D41</f>
        <v>65</v>
      </c>
      <c r="F47" s="27"/>
    </row>
    <row r="48" spans="1:6" s="43" customFormat="1" ht="15" customHeight="1" x14ac:dyDescent="0.25">
      <c r="A48" s="96" t="s">
        <v>18</v>
      </c>
      <c r="B48" s="97"/>
      <c r="C48" s="97"/>
      <c r="D48" s="97"/>
      <c r="F48" s="44"/>
    </row>
    <row r="49" spans="1:6" s="43" customFormat="1" ht="15" customHeight="1" x14ac:dyDescent="0.25">
      <c r="A49" s="37" t="s">
        <v>22</v>
      </c>
      <c r="B49" s="15" t="s">
        <v>4</v>
      </c>
      <c r="C49" s="24" t="s">
        <v>92</v>
      </c>
      <c r="D49" s="25">
        <v>15</v>
      </c>
      <c r="F49" s="44"/>
    </row>
    <row r="50" spans="1:6" s="43" customFormat="1" ht="15" customHeight="1" x14ac:dyDescent="0.25">
      <c r="A50" s="37"/>
      <c r="B50" s="15"/>
      <c r="C50" s="24" t="s">
        <v>23</v>
      </c>
      <c r="D50" s="25">
        <v>6.16</v>
      </c>
      <c r="F50" s="44"/>
    </row>
    <row r="51" spans="1:6" s="43" customFormat="1" ht="15" customHeight="1" x14ac:dyDescent="0.25">
      <c r="A51" s="36"/>
      <c r="B51" s="36"/>
      <c r="C51" s="16" t="s">
        <v>130</v>
      </c>
      <c r="D51" s="25">
        <v>4</v>
      </c>
      <c r="F51" s="44"/>
    </row>
    <row r="52" spans="1:6" s="26" customFormat="1" ht="15" customHeight="1" x14ac:dyDescent="0.25">
      <c r="A52" s="36"/>
      <c r="B52" s="37" t="s">
        <v>5</v>
      </c>
      <c r="C52" s="24"/>
      <c r="D52" s="31">
        <f>SUM(D49:D51)</f>
        <v>25.16</v>
      </c>
      <c r="F52" s="27"/>
    </row>
    <row r="53" spans="1:6" s="43" customFormat="1" ht="15" customHeight="1" x14ac:dyDescent="0.25">
      <c r="A53" s="49" t="s">
        <v>29</v>
      </c>
      <c r="B53" s="50" t="s">
        <v>4</v>
      </c>
      <c r="C53" s="51" t="s">
        <v>30</v>
      </c>
      <c r="D53" s="52">
        <v>44</v>
      </c>
      <c r="F53" s="44"/>
    </row>
    <row r="54" spans="1:6" s="54" customFormat="1" ht="15" customHeight="1" x14ac:dyDescent="0.25">
      <c r="A54" s="46"/>
      <c r="B54" s="20" t="s">
        <v>5</v>
      </c>
      <c r="C54" s="47"/>
      <c r="D54" s="48">
        <f>D53</f>
        <v>44</v>
      </c>
      <c r="F54" s="55"/>
    </row>
    <row r="55" spans="1:6" s="26" customFormat="1" ht="15" customHeight="1" x14ac:dyDescent="0.25">
      <c r="A55" s="49" t="s">
        <v>64</v>
      </c>
      <c r="B55" s="50" t="s">
        <v>4</v>
      </c>
      <c r="C55" s="51" t="s">
        <v>96</v>
      </c>
      <c r="D55" s="52">
        <v>80</v>
      </c>
      <c r="F55" s="27"/>
    </row>
    <row r="56" spans="1:6" s="26" customFormat="1" ht="15" customHeight="1" x14ac:dyDescent="0.25">
      <c r="A56" s="20"/>
      <c r="B56" s="20" t="s">
        <v>5</v>
      </c>
      <c r="C56" s="34"/>
      <c r="D56" s="30">
        <f>D55</f>
        <v>80</v>
      </c>
      <c r="F56" s="27"/>
    </row>
    <row r="57" spans="1:6" s="54" customFormat="1" ht="15" customHeight="1" x14ac:dyDescent="0.25">
      <c r="A57" s="56" t="s">
        <v>32</v>
      </c>
      <c r="B57" s="15" t="s">
        <v>4</v>
      </c>
      <c r="C57" s="32" t="s">
        <v>98</v>
      </c>
      <c r="D57" s="68">
        <v>30</v>
      </c>
      <c r="F57" s="64"/>
    </row>
    <row r="58" spans="1:6" s="54" customFormat="1" ht="15" customHeight="1" x14ac:dyDescent="0.25">
      <c r="A58" s="56"/>
      <c r="B58" s="15"/>
      <c r="C58" s="32" t="s">
        <v>99</v>
      </c>
      <c r="D58" s="68">
        <v>1</v>
      </c>
      <c r="F58" s="64"/>
    </row>
    <row r="59" spans="1:6" s="54" customFormat="1" ht="15" customHeight="1" x14ac:dyDescent="0.25">
      <c r="A59" s="56"/>
      <c r="B59" s="15"/>
      <c r="C59" s="32" t="s">
        <v>131</v>
      </c>
      <c r="D59" s="68">
        <v>26.5</v>
      </c>
      <c r="F59" s="64"/>
    </row>
    <row r="60" spans="1:6" s="54" customFormat="1" ht="15" customHeight="1" x14ac:dyDescent="0.25">
      <c r="A60" s="69"/>
      <c r="B60" s="20" t="s">
        <v>5</v>
      </c>
      <c r="C60" s="70"/>
      <c r="D60" s="71">
        <f>SUM(D57:D59)</f>
        <v>57.5</v>
      </c>
      <c r="F60" s="64"/>
    </row>
    <row r="61" spans="1:6" s="54" customFormat="1" ht="15" customHeight="1" x14ac:dyDescent="0.25">
      <c r="A61" s="56" t="s">
        <v>33</v>
      </c>
      <c r="B61" s="15" t="s">
        <v>4</v>
      </c>
      <c r="C61" s="24" t="s">
        <v>79</v>
      </c>
      <c r="D61" s="68">
        <v>2</v>
      </c>
      <c r="F61" s="27"/>
    </row>
    <row r="62" spans="1:6" s="54" customFormat="1" ht="15" customHeight="1" x14ac:dyDescent="0.25">
      <c r="A62" s="56"/>
      <c r="B62" s="15"/>
      <c r="C62" s="24" t="s">
        <v>143</v>
      </c>
      <c r="D62" s="68">
        <v>5</v>
      </c>
      <c r="F62" s="27"/>
    </row>
    <row r="63" spans="1:6" s="54" customFormat="1" ht="15" customHeight="1" x14ac:dyDescent="0.25">
      <c r="A63" s="69"/>
      <c r="B63" s="20" t="s">
        <v>5</v>
      </c>
      <c r="C63" s="70"/>
      <c r="D63" s="73">
        <f>SUM(D61:D62)</f>
        <v>7</v>
      </c>
      <c r="F63" s="27"/>
    </row>
    <row r="64" spans="1:6" s="59" customFormat="1" ht="15" customHeight="1" x14ac:dyDescent="0.25">
      <c r="A64" s="54"/>
      <c r="B64" s="39" t="s">
        <v>16</v>
      </c>
      <c r="C64" s="39"/>
      <c r="D64" s="112">
        <f>D52+D54+D56+D60+D63</f>
        <v>213.66</v>
      </c>
      <c r="F64" s="44"/>
    </row>
    <row r="65" spans="1:6" s="59" customFormat="1" ht="15" customHeight="1" x14ac:dyDescent="0.25">
      <c r="A65" s="98" t="s">
        <v>34</v>
      </c>
      <c r="B65" s="99"/>
      <c r="C65" s="99"/>
      <c r="D65" s="100"/>
      <c r="E65" s="75"/>
      <c r="F65" s="44"/>
    </row>
    <row r="66" spans="1:6" s="54" customFormat="1" ht="15" customHeight="1" x14ac:dyDescent="0.25">
      <c r="B66" s="15" t="s">
        <v>4</v>
      </c>
      <c r="C66" s="32" t="s">
        <v>106</v>
      </c>
      <c r="D66" s="76">
        <v>29</v>
      </c>
      <c r="F66" s="27"/>
    </row>
    <row r="67" spans="1:6" s="54" customFormat="1" ht="15" customHeight="1" x14ac:dyDescent="0.25">
      <c r="B67" s="15"/>
      <c r="C67" s="32" t="s">
        <v>35</v>
      </c>
      <c r="D67" s="76">
        <v>56</v>
      </c>
      <c r="F67" s="27"/>
    </row>
    <row r="68" spans="1:6" s="54" customFormat="1" ht="15" customHeight="1" x14ac:dyDescent="0.25">
      <c r="B68" s="15"/>
      <c r="C68" s="32" t="s">
        <v>70</v>
      </c>
      <c r="D68" s="76">
        <v>44</v>
      </c>
      <c r="F68" s="27"/>
    </row>
    <row r="69" spans="1:6" s="54" customFormat="1" ht="15" customHeight="1" x14ac:dyDescent="0.25">
      <c r="A69" s="56"/>
      <c r="B69" s="15"/>
      <c r="C69" s="32" t="s">
        <v>132</v>
      </c>
      <c r="D69" s="76">
        <v>25</v>
      </c>
      <c r="F69" s="27"/>
    </row>
    <row r="70" spans="1:6" s="54" customFormat="1" ht="15" customHeight="1" x14ac:dyDescent="0.25">
      <c r="A70" s="56"/>
      <c r="B70" s="15"/>
      <c r="C70" s="32" t="s">
        <v>23</v>
      </c>
      <c r="D70" s="76">
        <v>35.840000000000003</v>
      </c>
      <c r="F70" s="27"/>
    </row>
    <row r="71" spans="1:6" s="54" customFormat="1" ht="15" customHeight="1" x14ac:dyDescent="0.25">
      <c r="A71" s="56"/>
      <c r="B71" s="15"/>
      <c r="C71" s="32" t="s">
        <v>37</v>
      </c>
      <c r="D71" s="76">
        <v>70.2</v>
      </c>
      <c r="F71" s="27"/>
    </row>
    <row r="72" spans="1:6" s="54" customFormat="1" ht="15" customHeight="1" x14ac:dyDescent="0.25">
      <c r="A72" s="56"/>
      <c r="B72" s="15"/>
      <c r="C72" s="32" t="s">
        <v>131</v>
      </c>
      <c r="D72" s="76">
        <v>23.5</v>
      </c>
      <c r="F72" s="27"/>
    </row>
    <row r="73" spans="1:6" s="54" customFormat="1" ht="15" customHeight="1" x14ac:dyDescent="0.25">
      <c r="A73" s="56"/>
      <c r="B73" s="37" t="s">
        <v>5</v>
      </c>
      <c r="C73" s="32"/>
      <c r="D73" s="131">
        <f>SUM(D66:D72)</f>
        <v>283.54000000000002</v>
      </c>
      <c r="F73" s="27"/>
    </row>
    <row r="74" spans="1:6" s="54" customFormat="1" ht="15" customHeight="1" x14ac:dyDescent="0.25">
      <c r="A74" s="56"/>
      <c r="B74" s="15" t="s">
        <v>14</v>
      </c>
      <c r="C74" s="32" t="s">
        <v>100</v>
      </c>
      <c r="D74" s="76">
        <v>8.5</v>
      </c>
      <c r="F74" s="27"/>
    </row>
    <row r="75" spans="1:6" s="54" customFormat="1" ht="15" customHeight="1" x14ac:dyDescent="0.25">
      <c r="A75" s="78"/>
      <c r="B75" s="15"/>
      <c r="C75" s="32" t="s">
        <v>101</v>
      </c>
      <c r="D75" s="76">
        <v>7.5</v>
      </c>
      <c r="F75" s="27"/>
    </row>
    <row r="76" spans="1:6" s="54" customFormat="1" ht="15" customHeight="1" x14ac:dyDescent="0.25">
      <c r="A76" s="78"/>
      <c r="B76" s="15"/>
      <c r="C76" s="32" t="s">
        <v>71</v>
      </c>
      <c r="D76" s="76">
        <v>15</v>
      </c>
      <c r="F76" s="27"/>
    </row>
    <row r="77" spans="1:6" s="54" customFormat="1" ht="15" customHeight="1" x14ac:dyDescent="0.25">
      <c r="A77" s="78"/>
      <c r="B77" s="15"/>
      <c r="C77" s="32" t="s">
        <v>40</v>
      </c>
      <c r="D77" s="76">
        <v>17</v>
      </c>
      <c r="F77" s="27"/>
    </row>
    <row r="78" spans="1:6" s="54" customFormat="1" ht="15" customHeight="1" x14ac:dyDescent="0.25">
      <c r="A78" s="78"/>
      <c r="B78" s="15"/>
      <c r="C78" s="32" t="s">
        <v>102</v>
      </c>
      <c r="D78" s="76">
        <v>15.5</v>
      </c>
      <c r="F78" s="27"/>
    </row>
    <row r="79" spans="1:6" s="54" customFormat="1" ht="15" customHeight="1" x14ac:dyDescent="0.25">
      <c r="A79" s="78"/>
      <c r="B79" s="15"/>
      <c r="C79" s="32" t="s">
        <v>107</v>
      </c>
      <c r="D79" s="76">
        <v>16</v>
      </c>
      <c r="F79" s="27"/>
    </row>
    <row r="80" spans="1:6" s="54" customFormat="1" ht="15" customHeight="1" x14ac:dyDescent="0.25">
      <c r="A80" s="78"/>
      <c r="B80" s="15"/>
      <c r="C80" s="32" t="s">
        <v>42</v>
      </c>
      <c r="D80" s="76">
        <v>24</v>
      </c>
      <c r="F80" s="27"/>
    </row>
    <row r="81" spans="1:6" s="54" customFormat="1" ht="15" customHeight="1" x14ac:dyDescent="0.25">
      <c r="A81" s="78"/>
      <c r="B81" s="15"/>
      <c r="C81" s="32" t="s">
        <v>147</v>
      </c>
      <c r="D81" s="76">
        <v>12</v>
      </c>
      <c r="F81" s="27"/>
    </row>
    <row r="82" spans="1:6" s="54" customFormat="1" ht="15" customHeight="1" x14ac:dyDescent="0.25">
      <c r="A82" s="78"/>
      <c r="B82" s="15"/>
      <c r="C82" s="32" t="s">
        <v>44</v>
      </c>
      <c r="D82" s="76">
        <v>4</v>
      </c>
      <c r="E82" s="133"/>
      <c r="F82" s="27"/>
    </row>
    <row r="83" spans="1:6" s="54" customFormat="1" ht="15" customHeight="1" x14ac:dyDescent="0.25">
      <c r="A83" s="78"/>
      <c r="B83" s="15"/>
      <c r="C83" s="32" t="s">
        <v>47</v>
      </c>
      <c r="D83" s="76">
        <v>36</v>
      </c>
      <c r="F83" s="27"/>
    </row>
    <row r="84" spans="1:6" s="54" customFormat="1" ht="15" customHeight="1" x14ac:dyDescent="0.25">
      <c r="A84" s="78"/>
      <c r="B84" s="15"/>
      <c r="C84" s="32" t="s">
        <v>66</v>
      </c>
      <c r="D84" s="76">
        <v>50</v>
      </c>
      <c r="F84" s="27"/>
    </row>
    <row r="85" spans="1:6" s="54" customFormat="1" ht="15" customHeight="1" x14ac:dyDescent="0.25">
      <c r="A85" s="78"/>
      <c r="B85" s="15"/>
      <c r="C85" s="32" t="s">
        <v>49</v>
      </c>
      <c r="D85" s="76">
        <v>17</v>
      </c>
      <c r="F85" s="27"/>
    </row>
    <row r="86" spans="1:6" s="54" customFormat="1" ht="15" customHeight="1" x14ac:dyDescent="0.25">
      <c r="A86" s="78"/>
      <c r="B86" s="15"/>
      <c r="C86" s="32" t="s">
        <v>50</v>
      </c>
      <c r="D86" s="76">
        <v>17</v>
      </c>
      <c r="F86" s="27"/>
    </row>
    <row r="87" spans="1:6" s="54" customFormat="1" ht="15" customHeight="1" x14ac:dyDescent="0.25">
      <c r="A87" s="78"/>
      <c r="B87" s="15"/>
      <c r="C87" s="32" t="s">
        <v>133</v>
      </c>
      <c r="D87" s="76">
        <v>12</v>
      </c>
      <c r="F87" s="27"/>
    </row>
    <row r="88" spans="1:6" s="54" customFormat="1" ht="15" customHeight="1" x14ac:dyDescent="0.25">
      <c r="A88" s="78"/>
      <c r="B88" s="15"/>
      <c r="C88" s="32" t="s">
        <v>151</v>
      </c>
      <c r="D88" s="76">
        <v>16</v>
      </c>
      <c r="F88" s="27"/>
    </row>
    <row r="89" spans="1:6" s="54" customFormat="1" ht="15" customHeight="1" x14ac:dyDescent="0.25">
      <c r="A89" s="78"/>
      <c r="B89" s="15"/>
      <c r="C89" s="32" t="s">
        <v>53</v>
      </c>
      <c r="D89" s="76">
        <v>16</v>
      </c>
      <c r="F89" s="27"/>
    </row>
    <row r="90" spans="1:6" s="54" customFormat="1" ht="15" customHeight="1" x14ac:dyDescent="0.25">
      <c r="A90" s="78"/>
      <c r="B90" s="15"/>
      <c r="C90" s="32" t="s">
        <v>55</v>
      </c>
      <c r="D90" s="76">
        <v>8</v>
      </c>
      <c r="F90" s="27"/>
    </row>
    <row r="91" spans="1:6" s="54" customFormat="1" ht="15" customHeight="1" x14ac:dyDescent="0.25">
      <c r="A91" s="78"/>
      <c r="B91" s="15"/>
      <c r="C91" s="32" t="s">
        <v>148</v>
      </c>
      <c r="D91" s="76">
        <v>9.4</v>
      </c>
      <c r="F91" s="27"/>
    </row>
    <row r="92" spans="1:6" s="54" customFormat="1" ht="15" customHeight="1" x14ac:dyDescent="0.25">
      <c r="A92" s="78"/>
      <c r="B92" s="15"/>
      <c r="C92" s="32" t="s">
        <v>57</v>
      </c>
      <c r="D92" s="76">
        <v>17</v>
      </c>
      <c r="F92" s="27"/>
    </row>
    <row r="93" spans="1:6" s="54" customFormat="1" ht="15" customHeight="1" x14ac:dyDescent="0.25">
      <c r="A93" s="78"/>
      <c r="B93" s="15"/>
      <c r="C93" s="32" t="s">
        <v>108</v>
      </c>
      <c r="D93" s="76">
        <v>16</v>
      </c>
      <c r="F93" s="27"/>
    </row>
    <row r="94" spans="1:6" s="54" customFormat="1" ht="15" customHeight="1" x14ac:dyDescent="0.25">
      <c r="A94" s="78"/>
      <c r="B94" s="15"/>
      <c r="C94" s="32" t="s">
        <v>58</v>
      </c>
      <c r="D94" s="76">
        <v>11</v>
      </c>
      <c r="F94" s="27"/>
    </row>
    <row r="95" spans="1:6" s="54" customFormat="1" ht="15" customHeight="1" x14ac:dyDescent="0.25">
      <c r="A95" s="78"/>
      <c r="B95" s="15"/>
      <c r="C95" s="32" t="s">
        <v>59</v>
      </c>
      <c r="D95" s="76">
        <v>32</v>
      </c>
      <c r="F95" s="27"/>
    </row>
    <row r="96" spans="1:6" s="54" customFormat="1" ht="15" customHeight="1" x14ac:dyDescent="0.25">
      <c r="A96" s="78"/>
      <c r="B96" s="37" t="s">
        <v>15</v>
      </c>
      <c r="C96" s="32"/>
      <c r="D96" s="131">
        <f>SUM(D74:D95)</f>
        <v>376.9</v>
      </c>
      <c r="F96" s="27"/>
    </row>
    <row r="97" spans="1:6" s="59" customFormat="1" ht="15" customHeight="1" x14ac:dyDescent="0.25">
      <c r="A97" s="79"/>
      <c r="B97" s="39" t="s">
        <v>16</v>
      </c>
      <c r="C97" s="39"/>
      <c r="D97" s="110">
        <f>D73</f>
        <v>283.54000000000002</v>
      </c>
      <c r="F97" s="44"/>
    </row>
    <row r="98" spans="1:6" s="81" customFormat="1" ht="15" customHeight="1" x14ac:dyDescent="0.25">
      <c r="A98" s="80"/>
      <c r="B98" s="41" t="s">
        <v>17</v>
      </c>
      <c r="C98" s="41"/>
      <c r="D98" s="111">
        <f>D96</f>
        <v>376.9</v>
      </c>
    </row>
    <row r="99" spans="1:6" s="83" customFormat="1" ht="15" customHeight="1" x14ac:dyDescent="0.25">
      <c r="A99" s="82" t="s">
        <v>16</v>
      </c>
      <c r="B99" s="42"/>
      <c r="C99" s="42"/>
      <c r="D99" s="113">
        <f>D97+D64+D31+D46</f>
        <v>903.31</v>
      </c>
    </row>
    <row r="100" spans="1:6" s="83" customFormat="1" ht="15" customHeight="1" x14ac:dyDescent="0.25">
      <c r="A100" s="84" t="s">
        <v>17</v>
      </c>
      <c r="B100" s="85"/>
      <c r="C100" s="85"/>
      <c r="D100" s="114">
        <f>D98+D32+D47</f>
        <v>452.9</v>
      </c>
    </row>
    <row r="101" spans="1:6" s="89" customFormat="1" ht="15" customHeight="1" x14ac:dyDescent="0.25">
      <c r="A101" s="90" t="s">
        <v>104</v>
      </c>
      <c r="B101" s="90"/>
      <c r="C101" s="2"/>
      <c r="D101" s="87"/>
      <c r="E101" s="88"/>
    </row>
    <row r="102" spans="1:6" s="89" customFormat="1" ht="15" customHeight="1" x14ac:dyDescent="0.25">
      <c r="A102" s="90" t="s">
        <v>137</v>
      </c>
      <c r="B102" s="90"/>
      <c r="C102" s="2"/>
      <c r="D102" s="87"/>
      <c r="E102" s="88"/>
    </row>
    <row r="103" spans="1:6" s="89" customFormat="1" ht="15" customHeight="1" x14ac:dyDescent="0.25">
      <c r="A103" s="92" t="s">
        <v>103</v>
      </c>
      <c r="B103" s="90"/>
      <c r="C103" s="2"/>
      <c r="D103" s="87"/>
      <c r="E103" s="88"/>
    </row>
    <row r="104" spans="1:6" s="89" customFormat="1" ht="15" customHeight="1" x14ac:dyDescent="0.25">
      <c r="A104" s="91" t="s">
        <v>105</v>
      </c>
      <c r="B104" s="91"/>
      <c r="C104" s="2"/>
      <c r="D104" s="87"/>
      <c r="E104" s="88"/>
    </row>
    <row r="105" spans="1:6" s="89" customFormat="1" ht="15" customHeight="1" x14ac:dyDescent="0.25">
      <c r="A105" s="91" t="s">
        <v>129</v>
      </c>
      <c r="B105" s="91"/>
      <c r="C105" s="2"/>
      <c r="D105" s="87"/>
      <c r="E105" s="88"/>
    </row>
    <row r="106" spans="1:6" s="93" customFormat="1" ht="15" customHeight="1" x14ac:dyDescent="0.25">
      <c r="A106" s="92" t="s">
        <v>150</v>
      </c>
      <c r="B106" s="92"/>
      <c r="C106" s="2"/>
      <c r="D106" s="87"/>
      <c r="E106" s="88"/>
      <c r="F106" s="89"/>
    </row>
    <row r="107" spans="1:6" ht="15" thickBot="1" x14ac:dyDescent="0.35">
      <c r="A107" s="107"/>
      <c r="B107" s="108"/>
      <c r="C107" s="108"/>
      <c r="D107" s="109" t="s">
        <v>152</v>
      </c>
    </row>
  </sheetData>
  <printOptions horizontalCentered="1"/>
  <pageMargins left="0.39370078740157483" right="0.39370078740157483" top="0.39370078740157483" bottom="0.19685039370078741" header="0.51181102362204722" footer="0.51181102362204722"/>
  <pageSetup paperSize="9" scale="85" orientation="portrait" r:id="rId1"/>
  <headerFooter alignWithMargins="0">
    <oddFooter xml:space="preserve">&amp;R&amp;"Arial Narrow,Normal"&amp;8&amp;P/&amp;N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1"/>
  <sheetViews>
    <sheetView zoomScaleNormal="100" workbookViewId="0">
      <pane ySplit="9" topLeftCell="A30" activePane="bottomLeft" state="frozen"/>
      <selection activeCell="D4" sqref="D4"/>
      <selection pane="bottomLeft" activeCell="A46" sqref="A46:D47"/>
    </sheetView>
  </sheetViews>
  <sheetFormatPr baseColWidth="10" defaultRowHeight="14.4" x14ac:dyDescent="0.3"/>
  <cols>
    <col min="1" max="1" width="19.19921875" style="7" customWidth="1"/>
    <col min="2" max="2" width="20.19921875" style="7" bestFit="1" customWidth="1"/>
    <col min="3" max="3" width="21.5" style="2" bestFit="1" customWidth="1"/>
    <col min="4" max="4" width="18" style="3" customWidth="1"/>
    <col min="5" max="5" width="17" style="4" bestFit="1" customWidth="1"/>
    <col min="6" max="7" width="11" style="8"/>
    <col min="8" max="8" width="2.8984375" style="8" customWidth="1"/>
    <col min="9" max="245" width="11" style="8"/>
    <col min="246" max="246" width="10.19921875" style="8" customWidth="1"/>
    <col min="247" max="248" width="5.69921875" style="8" customWidth="1"/>
    <col min="249" max="249" width="1.5" style="8" customWidth="1"/>
    <col min="250" max="251" width="6.3984375" style="8" customWidth="1"/>
    <col min="252" max="252" width="1.5" style="8" customWidth="1"/>
    <col min="253" max="254" width="6" style="8" customWidth="1"/>
    <col min="255" max="259" width="11" style="8"/>
    <col min="260" max="260" width="2.5" style="8" customWidth="1"/>
    <col min="261" max="263" width="11" style="8"/>
    <col min="264" max="264" width="2.8984375" style="8" customWidth="1"/>
    <col min="265" max="501" width="11" style="8"/>
    <col min="502" max="502" width="10.19921875" style="8" customWidth="1"/>
    <col min="503" max="504" width="5.69921875" style="8" customWidth="1"/>
    <col min="505" max="505" width="1.5" style="8" customWidth="1"/>
    <col min="506" max="507" width="6.3984375" style="8" customWidth="1"/>
    <col min="508" max="508" width="1.5" style="8" customWidth="1"/>
    <col min="509" max="510" width="6" style="8" customWidth="1"/>
    <col min="511" max="515" width="11" style="8"/>
    <col min="516" max="516" width="2.5" style="8" customWidth="1"/>
    <col min="517" max="519" width="11" style="8"/>
    <col min="520" max="520" width="2.8984375" style="8" customWidth="1"/>
    <col min="521" max="757" width="11" style="8"/>
    <col min="758" max="758" width="10.19921875" style="8" customWidth="1"/>
    <col min="759" max="760" width="5.69921875" style="8" customWidth="1"/>
    <col min="761" max="761" width="1.5" style="8" customWidth="1"/>
    <col min="762" max="763" width="6.3984375" style="8" customWidth="1"/>
    <col min="764" max="764" width="1.5" style="8" customWidth="1"/>
    <col min="765" max="766" width="6" style="8" customWidth="1"/>
    <col min="767" max="771" width="11" style="8"/>
    <col min="772" max="772" width="2.5" style="8" customWidth="1"/>
    <col min="773" max="775" width="11" style="8"/>
    <col min="776" max="776" width="2.8984375" style="8" customWidth="1"/>
    <col min="777" max="1013" width="11" style="8"/>
    <col min="1014" max="1014" width="10.19921875" style="8" customWidth="1"/>
    <col min="1015" max="1016" width="5.69921875" style="8" customWidth="1"/>
    <col min="1017" max="1017" width="1.5" style="8" customWidth="1"/>
    <col min="1018" max="1019" width="6.3984375" style="8" customWidth="1"/>
    <col min="1020" max="1020" width="1.5" style="8" customWidth="1"/>
    <col min="1021" max="1022" width="6" style="8" customWidth="1"/>
    <col min="1023" max="1027" width="11" style="8"/>
    <col min="1028" max="1028" width="2.5" style="8" customWidth="1"/>
    <col min="1029" max="1031" width="11" style="8"/>
    <col min="1032" max="1032" width="2.8984375" style="8" customWidth="1"/>
    <col min="1033" max="1269" width="11" style="8"/>
    <col min="1270" max="1270" width="10.19921875" style="8" customWidth="1"/>
    <col min="1271" max="1272" width="5.69921875" style="8" customWidth="1"/>
    <col min="1273" max="1273" width="1.5" style="8" customWidth="1"/>
    <col min="1274" max="1275" width="6.3984375" style="8" customWidth="1"/>
    <col min="1276" max="1276" width="1.5" style="8" customWidth="1"/>
    <col min="1277" max="1278" width="6" style="8" customWidth="1"/>
    <col min="1279" max="1283" width="11" style="8"/>
    <col min="1284" max="1284" width="2.5" style="8" customWidth="1"/>
    <col min="1285" max="1287" width="11" style="8"/>
    <col min="1288" max="1288" width="2.8984375" style="8" customWidth="1"/>
    <col min="1289" max="1525" width="11" style="8"/>
    <col min="1526" max="1526" width="10.19921875" style="8" customWidth="1"/>
    <col min="1527" max="1528" width="5.69921875" style="8" customWidth="1"/>
    <col min="1529" max="1529" width="1.5" style="8" customWidth="1"/>
    <col min="1530" max="1531" width="6.3984375" style="8" customWidth="1"/>
    <col min="1532" max="1532" width="1.5" style="8" customWidth="1"/>
    <col min="1533" max="1534" width="6" style="8" customWidth="1"/>
    <col min="1535" max="1539" width="11" style="8"/>
    <col min="1540" max="1540" width="2.5" style="8" customWidth="1"/>
    <col min="1541" max="1543" width="11" style="8"/>
    <col min="1544" max="1544" width="2.8984375" style="8" customWidth="1"/>
    <col min="1545" max="1781" width="11" style="8"/>
    <col min="1782" max="1782" width="10.19921875" style="8" customWidth="1"/>
    <col min="1783" max="1784" width="5.69921875" style="8" customWidth="1"/>
    <col min="1785" max="1785" width="1.5" style="8" customWidth="1"/>
    <col min="1786" max="1787" width="6.3984375" style="8" customWidth="1"/>
    <col min="1788" max="1788" width="1.5" style="8" customWidth="1"/>
    <col min="1789" max="1790" width="6" style="8" customWidth="1"/>
    <col min="1791" max="1795" width="11" style="8"/>
    <col min="1796" max="1796" width="2.5" style="8" customWidth="1"/>
    <col min="1797" max="1799" width="11" style="8"/>
    <col min="1800" max="1800" width="2.8984375" style="8" customWidth="1"/>
    <col min="1801" max="2037" width="11" style="8"/>
    <col min="2038" max="2038" width="10.19921875" style="8" customWidth="1"/>
    <col min="2039" max="2040" width="5.69921875" style="8" customWidth="1"/>
    <col min="2041" max="2041" width="1.5" style="8" customWidth="1"/>
    <col min="2042" max="2043" width="6.3984375" style="8" customWidth="1"/>
    <col min="2044" max="2044" width="1.5" style="8" customWidth="1"/>
    <col min="2045" max="2046" width="6" style="8" customWidth="1"/>
    <col min="2047" max="2051" width="11" style="8"/>
    <col min="2052" max="2052" width="2.5" style="8" customWidth="1"/>
    <col min="2053" max="2055" width="11" style="8"/>
    <col min="2056" max="2056" width="2.8984375" style="8" customWidth="1"/>
    <col min="2057" max="2293" width="11" style="8"/>
    <col min="2294" max="2294" width="10.19921875" style="8" customWidth="1"/>
    <col min="2295" max="2296" width="5.69921875" style="8" customWidth="1"/>
    <col min="2297" max="2297" width="1.5" style="8" customWidth="1"/>
    <col min="2298" max="2299" width="6.3984375" style="8" customWidth="1"/>
    <col min="2300" max="2300" width="1.5" style="8" customWidth="1"/>
    <col min="2301" max="2302" width="6" style="8" customWidth="1"/>
    <col min="2303" max="2307" width="11" style="8"/>
    <col min="2308" max="2308" width="2.5" style="8" customWidth="1"/>
    <col min="2309" max="2311" width="11" style="8"/>
    <col min="2312" max="2312" width="2.8984375" style="8" customWidth="1"/>
    <col min="2313" max="2549" width="11" style="8"/>
    <col min="2550" max="2550" width="10.19921875" style="8" customWidth="1"/>
    <col min="2551" max="2552" width="5.69921875" style="8" customWidth="1"/>
    <col min="2553" max="2553" width="1.5" style="8" customWidth="1"/>
    <col min="2554" max="2555" width="6.3984375" style="8" customWidth="1"/>
    <col min="2556" max="2556" width="1.5" style="8" customWidth="1"/>
    <col min="2557" max="2558" width="6" style="8" customWidth="1"/>
    <col min="2559" max="2563" width="11" style="8"/>
    <col min="2564" max="2564" width="2.5" style="8" customWidth="1"/>
    <col min="2565" max="2567" width="11" style="8"/>
    <col min="2568" max="2568" width="2.8984375" style="8" customWidth="1"/>
    <col min="2569" max="2805" width="11" style="8"/>
    <col min="2806" max="2806" width="10.19921875" style="8" customWidth="1"/>
    <col min="2807" max="2808" width="5.69921875" style="8" customWidth="1"/>
    <col min="2809" max="2809" width="1.5" style="8" customWidth="1"/>
    <col min="2810" max="2811" width="6.3984375" style="8" customWidth="1"/>
    <col min="2812" max="2812" width="1.5" style="8" customWidth="1"/>
    <col min="2813" max="2814" width="6" style="8" customWidth="1"/>
    <col min="2815" max="2819" width="11" style="8"/>
    <col min="2820" max="2820" width="2.5" style="8" customWidth="1"/>
    <col min="2821" max="2823" width="11" style="8"/>
    <col min="2824" max="2824" width="2.8984375" style="8" customWidth="1"/>
    <col min="2825" max="3061" width="11" style="8"/>
    <col min="3062" max="3062" width="10.19921875" style="8" customWidth="1"/>
    <col min="3063" max="3064" width="5.69921875" style="8" customWidth="1"/>
    <col min="3065" max="3065" width="1.5" style="8" customWidth="1"/>
    <col min="3066" max="3067" width="6.3984375" style="8" customWidth="1"/>
    <col min="3068" max="3068" width="1.5" style="8" customWidth="1"/>
    <col min="3069" max="3070" width="6" style="8" customWidth="1"/>
    <col min="3071" max="3075" width="11" style="8"/>
    <col min="3076" max="3076" width="2.5" style="8" customWidth="1"/>
    <col min="3077" max="3079" width="11" style="8"/>
    <col min="3080" max="3080" width="2.8984375" style="8" customWidth="1"/>
    <col min="3081" max="3317" width="11" style="8"/>
    <col min="3318" max="3318" width="10.19921875" style="8" customWidth="1"/>
    <col min="3319" max="3320" width="5.69921875" style="8" customWidth="1"/>
    <col min="3321" max="3321" width="1.5" style="8" customWidth="1"/>
    <col min="3322" max="3323" width="6.3984375" style="8" customWidth="1"/>
    <col min="3324" max="3324" width="1.5" style="8" customWidth="1"/>
    <col min="3325" max="3326" width="6" style="8" customWidth="1"/>
    <col min="3327" max="3331" width="11" style="8"/>
    <col min="3332" max="3332" width="2.5" style="8" customWidth="1"/>
    <col min="3333" max="3335" width="11" style="8"/>
    <col min="3336" max="3336" width="2.8984375" style="8" customWidth="1"/>
    <col min="3337" max="3573" width="11" style="8"/>
    <col min="3574" max="3574" width="10.19921875" style="8" customWidth="1"/>
    <col min="3575" max="3576" width="5.69921875" style="8" customWidth="1"/>
    <col min="3577" max="3577" width="1.5" style="8" customWidth="1"/>
    <col min="3578" max="3579" width="6.3984375" style="8" customWidth="1"/>
    <col min="3580" max="3580" width="1.5" style="8" customWidth="1"/>
    <col min="3581" max="3582" width="6" style="8" customWidth="1"/>
    <col min="3583" max="3587" width="11" style="8"/>
    <col min="3588" max="3588" width="2.5" style="8" customWidth="1"/>
    <col min="3589" max="3591" width="11" style="8"/>
    <col min="3592" max="3592" width="2.8984375" style="8" customWidth="1"/>
    <col min="3593" max="3829" width="11" style="8"/>
    <col min="3830" max="3830" width="10.19921875" style="8" customWidth="1"/>
    <col min="3831" max="3832" width="5.69921875" style="8" customWidth="1"/>
    <col min="3833" max="3833" width="1.5" style="8" customWidth="1"/>
    <col min="3834" max="3835" width="6.3984375" style="8" customWidth="1"/>
    <col min="3836" max="3836" width="1.5" style="8" customWidth="1"/>
    <col min="3837" max="3838" width="6" style="8" customWidth="1"/>
    <col min="3839" max="3843" width="11" style="8"/>
    <col min="3844" max="3844" width="2.5" style="8" customWidth="1"/>
    <col min="3845" max="3847" width="11" style="8"/>
    <col min="3848" max="3848" width="2.8984375" style="8" customWidth="1"/>
    <col min="3849" max="4085" width="11" style="8"/>
    <col min="4086" max="4086" width="10.19921875" style="8" customWidth="1"/>
    <col min="4087" max="4088" width="5.69921875" style="8" customWidth="1"/>
    <col min="4089" max="4089" width="1.5" style="8" customWidth="1"/>
    <col min="4090" max="4091" width="6.3984375" style="8" customWidth="1"/>
    <col min="4092" max="4092" width="1.5" style="8" customWidth="1"/>
    <col min="4093" max="4094" width="6" style="8" customWidth="1"/>
    <col min="4095" max="4099" width="11" style="8"/>
    <col min="4100" max="4100" width="2.5" style="8" customWidth="1"/>
    <col min="4101" max="4103" width="11" style="8"/>
    <col min="4104" max="4104" width="2.8984375" style="8" customWidth="1"/>
    <col min="4105" max="4341" width="11" style="8"/>
    <col min="4342" max="4342" width="10.19921875" style="8" customWidth="1"/>
    <col min="4343" max="4344" width="5.69921875" style="8" customWidth="1"/>
    <col min="4345" max="4345" width="1.5" style="8" customWidth="1"/>
    <col min="4346" max="4347" width="6.3984375" style="8" customWidth="1"/>
    <col min="4348" max="4348" width="1.5" style="8" customWidth="1"/>
    <col min="4349" max="4350" width="6" style="8" customWidth="1"/>
    <col min="4351" max="4355" width="11" style="8"/>
    <col min="4356" max="4356" width="2.5" style="8" customWidth="1"/>
    <col min="4357" max="4359" width="11" style="8"/>
    <col min="4360" max="4360" width="2.8984375" style="8" customWidth="1"/>
    <col min="4361" max="4597" width="11" style="8"/>
    <col min="4598" max="4598" width="10.19921875" style="8" customWidth="1"/>
    <col min="4599" max="4600" width="5.69921875" style="8" customWidth="1"/>
    <col min="4601" max="4601" width="1.5" style="8" customWidth="1"/>
    <col min="4602" max="4603" width="6.3984375" style="8" customWidth="1"/>
    <col min="4604" max="4604" width="1.5" style="8" customWidth="1"/>
    <col min="4605" max="4606" width="6" style="8" customWidth="1"/>
    <col min="4607" max="4611" width="11" style="8"/>
    <col min="4612" max="4612" width="2.5" style="8" customWidth="1"/>
    <col min="4613" max="4615" width="11" style="8"/>
    <col min="4616" max="4616" width="2.8984375" style="8" customWidth="1"/>
    <col min="4617" max="4853" width="11" style="8"/>
    <col min="4854" max="4854" width="10.19921875" style="8" customWidth="1"/>
    <col min="4855" max="4856" width="5.69921875" style="8" customWidth="1"/>
    <col min="4857" max="4857" width="1.5" style="8" customWidth="1"/>
    <col min="4858" max="4859" width="6.3984375" style="8" customWidth="1"/>
    <col min="4860" max="4860" width="1.5" style="8" customWidth="1"/>
    <col min="4861" max="4862" width="6" style="8" customWidth="1"/>
    <col min="4863" max="4867" width="11" style="8"/>
    <col min="4868" max="4868" width="2.5" style="8" customWidth="1"/>
    <col min="4869" max="4871" width="11" style="8"/>
    <col min="4872" max="4872" width="2.8984375" style="8" customWidth="1"/>
    <col min="4873" max="5109" width="11" style="8"/>
    <col min="5110" max="5110" width="10.19921875" style="8" customWidth="1"/>
    <col min="5111" max="5112" width="5.69921875" style="8" customWidth="1"/>
    <col min="5113" max="5113" width="1.5" style="8" customWidth="1"/>
    <col min="5114" max="5115" width="6.3984375" style="8" customWidth="1"/>
    <col min="5116" max="5116" width="1.5" style="8" customWidth="1"/>
    <col min="5117" max="5118" width="6" style="8" customWidth="1"/>
    <col min="5119" max="5123" width="11" style="8"/>
    <col min="5124" max="5124" width="2.5" style="8" customWidth="1"/>
    <col min="5125" max="5127" width="11" style="8"/>
    <col min="5128" max="5128" width="2.8984375" style="8" customWidth="1"/>
    <col min="5129" max="5365" width="11" style="8"/>
    <col min="5366" max="5366" width="10.19921875" style="8" customWidth="1"/>
    <col min="5367" max="5368" width="5.69921875" style="8" customWidth="1"/>
    <col min="5369" max="5369" width="1.5" style="8" customWidth="1"/>
    <col min="5370" max="5371" width="6.3984375" style="8" customWidth="1"/>
    <col min="5372" max="5372" width="1.5" style="8" customWidth="1"/>
    <col min="5373" max="5374" width="6" style="8" customWidth="1"/>
    <col min="5375" max="5379" width="11" style="8"/>
    <col min="5380" max="5380" width="2.5" style="8" customWidth="1"/>
    <col min="5381" max="5383" width="11" style="8"/>
    <col min="5384" max="5384" width="2.8984375" style="8" customWidth="1"/>
    <col min="5385" max="5621" width="11" style="8"/>
    <col min="5622" max="5622" width="10.19921875" style="8" customWidth="1"/>
    <col min="5623" max="5624" width="5.69921875" style="8" customWidth="1"/>
    <col min="5625" max="5625" width="1.5" style="8" customWidth="1"/>
    <col min="5626" max="5627" width="6.3984375" style="8" customWidth="1"/>
    <col min="5628" max="5628" width="1.5" style="8" customWidth="1"/>
    <col min="5629" max="5630" width="6" style="8" customWidth="1"/>
    <col min="5631" max="5635" width="11" style="8"/>
    <col min="5636" max="5636" width="2.5" style="8" customWidth="1"/>
    <col min="5637" max="5639" width="11" style="8"/>
    <col min="5640" max="5640" width="2.8984375" style="8" customWidth="1"/>
    <col min="5641" max="5877" width="11" style="8"/>
    <col min="5878" max="5878" width="10.19921875" style="8" customWidth="1"/>
    <col min="5879" max="5880" width="5.69921875" style="8" customWidth="1"/>
    <col min="5881" max="5881" width="1.5" style="8" customWidth="1"/>
    <col min="5882" max="5883" width="6.3984375" style="8" customWidth="1"/>
    <col min="5884" max="5884" width="1.5" style="8" customWidth="1"/>
    <col min="5885" max="5886" width="6" style="8" customWidth="1"/>
    <col min="5887" max="5891" width="11" style="8"/>
    <col min="5892" max="5892" width="2.5" style="8" customWidth="1"/>
    <col min="5893" max="5895" width="11" style="8"/>
    <col min="5896" max="5896" width="2.8984375" style="8" customWidth="1"/>
    <col min="5897" max="6133" width="11" style="8"/>
    <col min="6134" max="6134" width="10.19921875" style="8" customWidth="1"/>
    <col min="6135" max="6136" width="5.69921875" style="8" customWidth="1"/>
    <col min="6137" max="6137" width="1.5" style="8" customWidth="1"/>
    <col min="6138" max="6139" width="6.3984375" style="8" customWidth="1"/>
    <col min="6140" max="6140" width="1.5" style="8" customWidth="1"/>
    <col min="6141" max="6142" width="6" style="8" customWidth="1"/>
    <col min="6143" max="6147" width="11" style="8"/>
    <col min="6148" max="6148" width="2.5" style="8" customWidth="1"/>
    <col min="6149" max="6151" width="11" style="8"/>
    <col min="6152" max="6152" width="2.8984375" style="8" customWidth="1"/>
    <col min="6153" max="6389" width="11" style="8"/>
    <col min="6390" max="6390" width="10.19921875" style="8" customWidth="1"/>
    <col min="6391" max="6392" width="5.69921875" style="8" customWidth="1"/>
    <col min="6393" max="6393" width="1.5" style="8" customWidth="1"/>
    <col min="6394" max="6395" width="6.3984375" style="8" customWidth="1"/>
    <col min="6396" max="6396" width="1.5" style="8" customWidth="1"/>
    <col min="6397" max="6398" width="6" style="8" customWidth="1"/>
    <col min="6399" max="6403" width="11" style="8"/>
    <col min="6404" max="6404" width="2.5" style="8" customWidth="1"/>
    <col min="6405" max="6407" width="11" style="8"/>
    <col min="6408" max="6408" width="2.8984375" style="8" customWidth="1"/>
    <col min="6409" max="6645" width="11" style="8"/>
    <col min="6646" max="6646" width="10.19921875" style="8" customWidth="1"/>
    <col min="6647" max="6648" width="5.69921875" style="8" customWidth="1"/>
    <col min="6649" max="6649" width="1.5" style="8" customWidth="1"/>
    <col min="6650" max="6651" width="6.3984375" style="8" customWidth="1"/>
    <col min="6652" max="6652" width="1.5" style="8" customWidth="1"/>
    <col min="6653" max="6654" width="6" style="8" customWidth="1"/>
    <col min="6655" max="6659" width="11" style="8"/>
    <col min="6660" max="6660" width="2.5" style="8" customWidth="1"/>
    <col min="6661" max="6663" width="11" style="8"/>
    <col min="6664" max="6664" width="2.8984375" style="8" customWidth="1"/>
    <col min="6665" max="6901" width="11" style="8"/>
    <col min="6902" max="6902" width="10.19921875" style="8" customWidth="1"/>
    <col min="6903" max="6904" width="5.69921875" style="8" customWidth="1"/>
    <col min="6905" max="6905" width="1.5" style="8" customWidth="1"/>
    <col min="6906" max="6907" width="6.3984375" style="8" customWidth="1"/>
    <col min="6908" max="6908" width="1.5" style="8" customWidth="1"/>
    <col min="6909" max="6910" width="6" style="8" customWidth="1"/>
    <col min="6911" max="6915" width="11" style="8"/>
    <col min="6916" max="6916" width="2.5" style="8" customWidth="1"/>
    <col min="6917" max="6919" width="11" style="8"/>
    <col min="6920" max="6920" width="2.8984375" style="8" customWidth="1"/>
    <col min="6921" max="7157" width="11" style="8"/>
    <col min="7158" max="7158" width="10.19921875" style="8" customWidth="1"/>
    <col min="7159" max="7160" width="5.69921875" style="8" customWidth="1"/>
    <col min="7161" max="7161" width="1.5" style="8" customWidth="1"/>
    <col min="7162" max="7163" width="6.3984375" style="8" customWidth="1"/>
    <col min="7164" max="7164" width="1.5" style="8" customWidth="1"/>
    <col min="7165" max="7166" width="6" style="8" customWidth="1"/>
    <col min="7167" max="7171" width="11" style="8"/>
    <col min="7172" max="7172" width="2.5" style="8" customWidth="1"/>
    <col min="7173" max="7175" width="11" style="8"/>
    <col min="7176" max="7176" width="2.8984375" style="8" customWidth="1"/>
    <col min="7177" max="7413" width="11" style="8"/>
    <col min="7414" max="7414" width="10.19921875" style="8" customWidth="1"/>
    <col min="7415" max="7416" width="5.69921875" style="8" customWidth="1"/>
    <col min="7417" max="7417" width="1.5" style="8" customWidth="1"/>
    <col min="7418" max="7419" width="6.3984375" style="8" customWidth="1"/>
    <col min="7420" max="7420" width="1.5" style="8" customWidth="1"/>
    <col min="7421" max="7422" width="6" style="8" customWidth="1"/>
    <col min="7423" max="7427" width="11" style="8"/>
    <col min="7428" max="7428" width="2.5" style="8" customWidth="1"/>
    <col min="7429" max="7431" width="11" style="8"/>
    <col min="7432" max="7432" width="2.8984375" style="8" customWidth="1"/>
    <col min="7433" max="7669" width="11" style="8"/>
    <col min="7670" max="7670" width="10.19921875" style="8" customWidth="1"/>
    <col min="7671" max="7672" width="5.69921875" style="8" customWidth="1"/>
    <col min="7673" max="7673" width="1.5" style="8" customWidth="1"/>
    <col min="7674" max="7675" width="6.3984375" style="8" customWidth="1"/>
    <col min="7676" max="7676" width="1.5" style="8" customWidth="1"/>
    <col min="7677" max="7678" width="6" style="8" customWidth="1"/>
    <col min="7679" max="7683" width="11" style="8"/>
    <col min="7684" max="7684" width="2.5" style="8" customWidth="1"/>
    <col min="7685" max="7687" width="11" style="8"/>
    <col min="7688" max="7688" width="2.8984375" style="8" customWidth="1"/>
    <col min="7689" max="7925" width="11" style="8"/>
    <col min="7926" max="7926" width="10.19921875" style="8" customWidth="1"/>
    <col min="7927" max="7928" width="5.69921875" style="8" customWidth="1"/>
    <col min="7929" max="7929" width="1.5" style="8" customWidth="1"/>
    <col min="7930" max="7931" width="6.3984375" style="8" customWidth="1"/>
    <col min="7932" max="7932" width="1.5" style="8" customWidth="1"/>
    <col min="7933" max="7934" width="6" style="8" customWidth="1"/>
    <col min="7935" max="7939" width="11" style="8"/>
    <col min="7940" max="7940" width="2.5" style="8" customWidth="1"/>
    <col min="7941" max="7943" width="11" style="8"/>
    <col min="7944" max="7944" width="2.8984375" style="8" customWidth="1"/>
    <col min="7945" max="8181" width="11" style="8"/>
    <col min="8182" max="8182" width="10.19921875" style="8" customWidth="1"/>
    <col min="8183" max="8184" width="5.69921875" style="8" customWidth="1"/>
    <col min="8185" max="8185" width="1.5" style="8" customWidth="1"/>
    <col min="8186" max="8187" width="6.3984375" style="8" customWidth="1"/>
    <col min="8188" max="8188" width="1.5" style="8" customWidth="1"/>
    <col min="8189" max="8190" width="6" style="8" customWidth="1"/>
    <col min="8191" max="8195" width="11" style="8"/>
    <col min="8196" max="8196" width="2.5" style="8" customWidth="1"/>
    <col min="8197" max="8199" width="11" style="8"/>
    <col min="8200" max="8200" width="2.8984375" style="8" customWidth="1"/>
    <col min="8201" max="8437" width="11" style="8"/>
    <col min="8438" max="8438" width="10.19921875" style="8" customWidth="1"/>
    <col min="8439" max="8440" width="5.69921875" style="8" customWidth="1"/>
    <col min="8441" max="8441" width="1.5" style="8" customWidth="1"/>
    <col min="8442" max="8443" width="6.3984375" style="8" customWidth="1"/>
    <col min="8444" max="8444" width="1.5" style="8" customWidth="1"/>
    <col min="8445" max="8446" width="6" style="8" customWidth="1"/>
    <col min="8447" max="8451" width="11" style="8"/>
    <col min="8452" max="8452" width="2.5" style="8" customWidth="1"/>
    <col min="8453" max="8455" width="11" style="8"/>
    <col min="8456" max="8456" width="2.8984375" style="8" customWidth="1"/>
    <col min="8457" max="8693" width="11" style="8"/>
    <col min="8694" max="8694" width="10.19921875" style="8" customWidth="1"/>
    <col min="8695" max="8696" width="5.69921875" style="8" customWidth="1"/>
    <col min="8697" max="8697" width="1.5" style="8" customWidth="1"/>
    <col min="8698" max="8699" width="6.3984375" style="8" customWidth="1"/>
    <col min="8700" max="8700" width="1.5" style="8" customWidth="1"/>
    <col min="8701" max="8702" width="6" style="8" customWidth="1"/>
    <col min="8703" max="8707" width="11" style="8"/>
    <col min="8708" max="8708" width="2.5" style="8" customWidth="1"/>
    <col min="8709" max="8711" width="11" style="8"/>
    <col min="8712" max="8712" width="2.8984375" style="8" customWidth="1"/>
    <col min="8713" max="8949" width="11" style="8"/>
    <col min="8950" max="8950" width="10.19921875" style="8" customWidth="1"/>
    <col min="8951" max="8952" width="5.69921875" style="8" customWidth="1"/>
    <col min="8953" max="8953" width="1.5" style="8" customWidth="1"/>
    <col min="8954" max="8955" width="6.3984375" style="8" customWidth="1"/>
    <col min="8956" max="8956" width="1.5" style="8" customWidth="1"/>
    <col min="8957" max="8958" width="6" style="8" customWidth="1"/>
    <col min="8959" max="8963" width="11" style="8"/>
    <col min="8964" max="8964" width="2.5" style="8" customWidth="1"/>
    <col min="8965" max="8967" width="11" style="8"/>
    <col min="8968" max="8968" width="2.8984375" style="8" customWidth="1"/>
    <col min="8969" max="9205" width="11" style="8"/>
    <col min="9206" max="9206" width="10.19921875" style="8" customWidth="1"/>
    <col min="9207" max="9208" width="5.69921875" style="8" customWidth="1"/>
    <col min="9209" max="9209" width="1.5" style="8" customWidth="1"/>
    <col min="9210" max="9211" width="6.3984375" style="8" customWidth="1"/>
    <col min="9212" max="9212" width="1.5" style="8" customWidth="1"/>
    <col min="9213" max="9214" width="6" style="8" customWidth="1"/>
    <col min="9215" max="9219" width="11" style="8"/>
    <col min="9220" max="9220" width="2.5" style="8" customWidth="1"/>
    <col min="9221" max="9223" width="11" style="8"/>
    <col min="9224" max="9224" width="2.8984375" style="8" customWidth="1"/>
    <col min="9225" max="9461" width="11" style="8"/>
    <col min="9462" max="9462" width="10.19921875" style="8" customWidth="1"/>
    <col min="9463" max="9464" width="5.69921875" style="8" customWidth="1"/>
    <col min="9465" max="9465" width="1.5" style="8" customWidth="1"/>
    <col min="9466" max="9467" width="6.3984375" style="8" customWidth="1"/>
    <col min="9468" max="9468" width="1.5" style="8" customWidth="1"/>
    <col min="9469" max="9470" width="6" style="8" customWidth="1"/>
    <col min="9471" max="9475" width="11" style="8"/>
    <col min="9476" max="9476" width="2.5" style="8" customWidth="1"/>
    <col min="9477" max="9479" width="11" style="8"/>
    <col min="9480" max="9480" width="2.8984375" style="8" customWidth="1"/>
    <col min="9481" max="9717" width="11" style="8"/>
    <col min="9718" max="9718" width="10.19921875" style="8" customWidth="1"/>
    <col min="9719" max="9720" width="5.69921875" style="8" customWidth="1"/>
    <col min="9721" max="9721" width="1.5" style="8" customWidth="1"/>
    <col min="9722" max="9723" width="6.3984375" style="8" customWidth="1"/>
    <col min="9724" max="9724" width="1.5" style="8" customWidth="1"/>
    <col min="9725" max="9726" width="6" style="8" customWidth="1"/>
    <col min="9727" max="9731" width="11" style="8"/>
    <col min="9732" max="9732" width="2.5" style="8" customWidth="1"/>
    <col min="9733" max="9735" width="11" style="8"/>
    <col min="9736" max="9736" width="2.8984375" style="8" customWidth="1"/>
    <col min="9737" max="9973" width="11" style="8"/>
    <col min="9974" max="9974" width="10.19921875" style="8" customWidth="1"/>
    <col min="9975" max="9976" width="5.69921875" style="8" customWidth="1"/>
    <col min="9977" max="9977" width="1.5" style="8" customWidth="1"/>
    <col min="9978" max="9979" width="6.3984375" style="8" customWidth="1"/>
    <col min="9980" max="9980" width="1.5" style="8" customWidth="1"/>
    <col min="9981" max="9982" width="6" style="8" customWidth="1"/>
    <col min="9983" max="9987" width="11" style="8"/>
    <col min="9988" max="9988" width="2.5" style="8" customWidth="1"/>
    <col min="9989" max="9991" width="11" style="8"/>
    <col min="9992" max="9992" width="2.8984375" style="8" customWidth="1"/>
    <col min="9993" max="10229" width="11" style="8"/>
    <col min="10230" max="10230" width="10.19921875" style="8" customWidth="1"/>
    <col min="10231" max="10232" width="5.69921875" style="8" customWidth="1"/>
    <col min="10233" max="10233" width="1.5" style="8" customWidth="1"/>
    <col min="10234" max="10235" width="6.3984375" style="8" customWidth="1"/>
    <col min="10236" max="10236" width="1.5" style="8" customWidth="1"/>
    <col min="10237" max="10238" width="6" style="8" customWidth="1"/>
    <col min="10239" max="10243" width="11" style="8"/>
    <col min="10244" max="10244" width="2.5" style="8" customWidth="1"/>
    <col min="10245" max="10247" width="11" style="8"/>
    <col min="10248" max="10248" width="2.8984375" style="8" customWidth="1"/>
    <col min="10249" max="10485" width="11" style="8"/>
    <col min="10486" max="10486" width="10.19921875" style="8" customWidth="1"/>
    <col min="10487" max="10488" width="5.69921875" style="8" customWidth="1"/>
    <col min="10489" max="10489" width="1.5" style="8" customWidth="1"/>
    <col min="10490" max="10491" width="6.3984375" style="8" customWidth="1"/>
    <col min="10492" max="10492" width="1.5" style="8" customWidth="1"/>
    <col min="10493" max="10494" width="6" style="8" customWidth="1"/>
    <col min="10495" max="10499" width="11" style="8"/>
    <col min="10500" max="10500" width="2.5" style="8" customWidth="1"/>
    <col min="10501" max="10503" width="11" style="8"/>
    <col min="10504" max="10504" width="2.8984375" style="8" customWidth="1"/>
    <col min="10505" max="10741" width="11" style="8"/>
    <col min="10742" max="10742" width="10.19921875" style="8" customWidth="1"/>
    <col min="10743" max="10744" width="5.69921875" style="8" customWidth="1"/>
    <col min="10745" max="10745" width="1.5" style="8" customWidth="1"/>
    <col min="10746" max="10747" width="6.3984375" style="8" customWidth="1"/>
    <col min="10748" max="10748" width="1.5" style="8" customWidth="1"/>
    <col min="10749" max="10750" width="6" style="8" customWidth="1"/>
    <col min="10751" max="10755" width="11" style="8"/>
    <col min="10756" max="10756" width="2.5" style="8" customWidth="1"/>
    <col min="10757" max="10759" width="11" style="8"/>
    <col min="10760" max="10760" width="2.8984375" style="8" customWidth="1"/>
    <col min="10761" max="10997" width="11" style="8"/>
    <col min="10998" max="10998" width="10.19921875" style="8" customWidth="1"/>
    <col min="10999" max="11000" width="5.69921875" style="8" customWidth="1"/>
    <col min="11001" max="11001" width="1.5" style="8" customWidth="1"/>
    <col min="11002" max="11003" width="6.3984375" style="8" customWidth="1"/>
    <col min="11004" max="11004" width="1.5" style="8" customWidth="1"/>
    <col min="11005" max="11006" width="6" style="8" customWidth="1"/>
    <col min="11007" max="11011" width="11" style="8"/>
    <col min="11012" max="11012" width="2.5" style="8" customWidth="1"/>
    <col min="11013" max="11015" width="11" style="8"/>
    <col min="11016" max="11016" width="2.8984375" style="8" customWidth="1"/>
    <col min="11017" max="11253" width="11" style="8"/>
    <col min="11254" max="11254" width="10.19921875" style="8" customWidth="1"/>
    <col min="11255" max="11256" width="5.69921875" style="8" customWidth="1"/>
    <col min="11257" max="11257" width="1.5" style="8" customWidth="1"/>
    <col min="11258" max="11259" width="6.3984375" style="8" customWidth="1"/>
    <col min="11260" max="11260" width="1.5" style="8" customWidth="1"/>
    <col min="11261" max="11262" width="6" style="8" customWidth="1"/>
    <col min="11263" max="11267" width="11" style="8"/>
    <col min="11268" max="11268" width="2.5" style="8" customWidth="1"/>
    <col min="11269" max="11271" width="11" style="8"/>
    <col min="11272" max="11272" width="2.8984375" style="8" customWidth="1"/>
    <col min="11273" max="11509" width="11" style="8"/>
    <col min="11510" max="11510" width="10.19921875" style="8" customWidth="1"/>
    <col min="11511" max="11512" width="5.69921875" style="8" customWidth="1"/>
    <col min="11513" max="11513" width="1.5" style="8" customWidth="1"/>
    <col min="11514" max="11515" width="6.3984375" style="8" customWidth="1"/>
    <col min="11516" max="11516" width="1.5" style="8" customWidth="1"/>
    <col min="11517" max="11518" width="6" style="8" customWidth="1"/>
    <col min="11519" max="11523" width="11" style="8"/>
    <col min="11524" max="11524" width="2.5" style="8" customWidth="1"/>
    <col min="11525" max="11527" width="11" style="8"/>
    <col min="11528" max="11528" width="2.8984375" style="8" customWidth="1"/>
    <col min="11529" max="11765" width="11" style="8"/>
    <col min="11766" max="11766" width="10.19921875" style="8" customWidth="1"/>
    <col min="11767" max="11768" width="5.69921875" style="8" customWidth="1"/>
    <col min="11769" max="11769" width="1.5" style="8" customWidth="1"/>
    <col min="11770" max="11771" width="6.3984375" style="8" customWidth="1"/>
    <col min="11772" max="11772" width="1.5" style="8" customWidth="1"/>
    <col min="11773" max="11774" width="6" style="8" customWidth="1"/>
    <col min="11775" max="11779" width="11" style="8"/>
    <col min="11780" max="11780" width="2.5" style="8" customWidth="1"/>
    <col min="11781" max="11783" width="11" style="8"/>
    <col min="11784" max="11784" width="2.8984375" style="8" customWidth="1"/>
    <col min="11785" max="12021" width="11" style="8"/>
    <col min="12022" max="12022" width="10.19921875" style="8" customWidth="1"/>
    <col min="12023" max="12024" width="5.69921875" style="8" customWidth="1"/>
    <col min="12025" max="12025" width="1.5" style="8" customWidth="1"/>
    <col min="12026" max="12027" width="6.3984375" style="8" customWidth="1"/>
    <col min="12028" max="12028" width="1.5" style="8" customWidth="1"/>
    <col min="12029" max="12030" width="6" style="8" customWidth="1"/>
    <col min="12031" max="12035" width="11" style="8"/>
    <col min="12036" max="12036" width="2.5" style="8" customWidth="1"/>
    <col min="12037" max="12039" width="11" style="8"/>
    <col min="12040" max="12040" width="2.8984375" style="8" customWidth="1"/>
    <col min="12041" max="12277" width="11" style="8"/>
    <col min="12278" max="12278" width="10.19921875" style="8" customWidth="1"/>
    <col min="12279" max="12280" width="5.69921875" style="8" customWidth="1"/>
    <col min="12281" max="12281" width="1.5" style="8" customWidth="1"/>
    <col min="12282" max="12283" width="6.3984375" style="8" customWidth="1"/>
    <col min="12284" max="12284" width="1.5" style="8" customWidth="1"/>
    <col min="12285" max="12286" width="6" style="8" customWidth="1"/>
    <col min="12287" max="12291" width="11" style="8"/>
    <col min="12292" max="12292" width="2.5" style="8" customWidth="1"/>
    <col min="12293" max="12295" width="11" style="8"/>
    <col min="12296" max="12296" width="2.8984375" style="8" customWidth="1"/>
    <col min="12297" max="12533" width="11" style="8"/>
    <col min="12534" max="12534" width="10.19921875" style="8" customWidth="1"/>
    <col min="12535" max="12536" width="5.69921875" style="8" customWidth="1"/>
    <col min="12537" max="12537" width="1.5" style="8" customWidth="1"/>
    <col min="12538" max="12539" width="6.3984375" style="8" customWidth="1"/>
    <col min="12540" max="12540" width="1.5" style="8" customWidth="1"/>
    <col min="12541" max="12542" width="6" style="8" customWidth="1"/>
    <col min="12543" max="12547" width="11" style="8"/>
    <col min="12548" max="12548" width="2.5" style="8" customWidth="1"/>
    <col min="12549" max="12551" width="11" style="8"/>
    <col min="12552" max="12552" width="2.8984375" style="8" customWidth="1"/>
    <col min="12553" max="12789" width="11" style="8"/>
    <col min="12790" max="12790" width="10.19921875" style="8" customWidth="1"/>
    <col min="12791" max="12792" width="5.69921875" style="8" customWidth="1"/>
    <col min="12793" max="12793" width="1.5" style="8" customWidth="1"/>
    <col min="12794" max="12795" width="6.3984375" style="8" customWidth="1"/>
    <col min="12796" max="12796" width="1.5" style="8" customWidth="1"/>
    <col min="12797" max="12798" width="6" style="8" customWidth="1"/>
    <col min="12799" max="12803" width="11" style="8"/>
    <col min="12804" max="12804" width="2.5" style="8" customWidth="1"/>
    <col min="12805" max="12807" width="11" style="8"/>
    <col min="12808" max="12808" width="2.8984375" style="8" customWidth="1"/>
    <col min="12809" max="13045" width="11" style="8"/>
    <col min="13046" max="13046" width="10.19921875" style="8" customWidth="1"/>
    <col min="13047" max="13048" width="5.69921875" style="8" customWidth="1"/>
    <col min="13049" max="13049" width="1.5" style="8" customWidth="1"/>
    <col min="13050" max="13051" width="6.3984375" style="8" customWidth="1"/>
    <col min="13052" max="13052" width="1.5" style="8" customWidth="1"/>
    <col min="13053" max="13054" width="6" style="8" customWidth="1"/>
    <col min="13055" max="13059" width="11" style="8"/>
    <col min="13060" max="13060" width="2.5" style="8" customWidth="1"/>
    <col min="13061" max="13063" width="11" style="8"/>
    <col min="13064" max="13064" width="2.8984375" style="8" customWidth="1"/>
    <col min="13065" max="13301" width="11" style="8"/>
    <col min="13302" max="13302" width="10.19921875" style="8" customWidth="1"/>
    <col min="13303" max="13304" width="5.69921875" style="8" customWidth="1"/>
    <col min="13305" max="13305" width="1.5" style="8" customWidth="1"/>
    <col min="13306" max="13307" width="6.3984375" style="8" customWidth="1"/>
    <col min="13308" max="13308" width="1.5" style="8" customWidth="1"/>
    <col min="13309" max="13310" width="6" style="8" customWidth="1"/>
    <col min="13311" max="13315" width="11" style="8"/>
    <col min="13316" max="13316" width="2.5" style="8" customWidth="1"/>
    <col min="13317" max="13319" width="11" style="8"/>
    <col min="13320" max="13320" width="2.8984375" style="8" customWidth="1"/>
    <col min="13321" max="13557" width="11" style="8"/>
    <col min="13558" max="13558" width="10.19921875" style="8" customWidth="1"/>
    <col min="13559" max="13560" width="5.69921875" style="8" customWidth="1"/>
    <col min="13561" max="13561" width="1.5" style="8" customWidth="1"/>
    <col min="13562" max="13563" width="6.3984375" style="8" customWidth="1"/>
    <col min="13564" max="13564" width="1.5" style="8" customWidth="1"/>
    <col min="13565" max="13566" width="6" style="8" customWidth="1"/>
    <col min="13567" max="13571" width="11" style="8"/>
    <col min="13572" max="13572" width="2.5" style="8" customWidth="1"/>
    <col min="13573" max="13575" width="11" style="8"/>
    <col min="13576" max="13576" width="2.8984375" style="8" customWidth="1"/>
    <col min="13577" max="13813" width="11" style="8"/>
    <col min="13814" max="13814" width="10.19921875" style="8" customWidth="1"/>
    <col min="13815" max="13816" width="5.69921875" style="8" customWidth="1"/>
    <col min="13817" max="13817" width="1.5" style="8" customWidth="1"/>
    <col min="13818" max="13819" width="6.3984375" style="8" customWidth="1"/>
    <col min="13820" max="13820" width="1.5" style="8" customWidth="1"/>
    <col min="13821" max="13822" width="6" style="8" customWidth="1"/>
    <col min="13823" max="13827" width="11" style="8"/>
    <col min="13828" max="13828" width="2.5" style="8" customWidth="1"/>
    <col min="13829" max="13831" width="11" style="8"/>
    <col min="13832" max="13832" width="2.8984375" style="8" customWidth="1"/>
    <col min="13833" max="14069" width="11" style="8"/>
    <col min="14070" max="14070" width="10.19921875" style="8" customWidth="1"/>
    <col min="14071" max="14072" width="5.69921875" style="8" customWidth="1"/>
    <col min="14073" max="14073" width="1.5" style="8" customWidth="1"/>
    <col min="14074" max="14075" width="6.3984375" style="8" customWidth="1"/>
    <col min="14076" max="14076" width="1.5" style="8" customWidth="1"/>
    <col min="14077" max="14078" width="6" style="8" customWidth="1"/>
    <col min="14079" max="14083" width="11" style="8"/>
    <col min="14084" max="14084" width="2.5" style="8" customWidth="1"/>
    <col min="14085" max="14087" width="11" style="8"/>
    <col min="14088" max="14088" width="2.8984375" style="8" customWidth="1"/>
    <col min="14089" max="14325" width="11" style="8"/>
    <col min="14326" max="14326" width="10.19921875" style="8" customWidth="1"/>
    <col min="14327" max="14328" width="5.69921875" style="8" customWidth="1"/>
    <col min="14329" max="14329" width="1.5" style="8" customWidth="1"/>
    <col min="14330" max="14331" width="6.3984375" style="8" customWidth="1"/>
    <col min="14332" max="14332" width="1.5" style="8" customWidth="1"/>
    <col min="14333" max="14334" width="6" style="8" customWidth="1"/>
    <col min="14335" max="14339" width="11" style="8"/>
    <col min="14340" max="14340" width="2.5" style="8" customWidth="1"/>
    <col min="14341" max="14343" width="11" style="8"/>
    <col min="14344" max="14344" width="2.8984375" style="8" customWidth="1"/>
    <col min="14345" max="14581" width="11" style="8"/>
    <col min="14582" max="14582" width="10.19921875" style="8" customWidth="1"/>
    <col min="14583" max="14584" width="5.69921875" style="8" customWidth="1"/>
    <col min="14585" max="14585" width="1.5" style="8" customWidth="1"/>
    <col min="14586" max="14587" width="6.3984375" style="8" customWidth="1"/>
    <col min="14588" max="14588" width="1.5" style="8" customWidth="1"/>
    <col min="14589" max="14590" width="6" style="8" customWidth="1"/>
    <col min="14591" max="14595" width="11" style="8"/>
    <col min="14596" max="14596" width="2.5" style="8" customWidth="1"/>
    <col min="14597" max="14599" width="11" style="8"/>
    <col min="14600" max="14600" width="2.8984375" style="8" customWidth="1"/>
    <col min="14601" max="14837" width="11" style="8"/>
    <col min="14838" max="14838" width="10.19921875" style="8" customWidth="1"/>
    <col min="14839" max="14840" width="5.69921875" style="8" customWidth="1"/>
    <col min="14841" max="14841" width="1.5" style="8" customWidth="1"/>
    <col min="14842" max="14843" width="6.3984375" style="8" customWidth="1"/>
    <col min="14844" max="14844" width="1.5" style="8" customWidth="1"/>
    <col min="14845" max="14846" width="6" style="8" customWidth="1"/>
    <col min="14847" max="14851" width="11" style="8"/>
    <col min="14852" max="14852" width="2.5" style="8" customWidth="1"/>
    <col min="14853" max="14855" width="11" style="8"/>
    <col min="14856" max="14856" width="2.8984375" style="8" customWidth="1"/>
    <col min="14857" max="15093" width="11" style="8"/>
    <col min="15094" max="15094" width="10.19921875" style="8" customWidth="1"/>
    <col min="15095" max="15096" width="5.69921875" style="8" customWidth="1"/>
    <col min="15097" max="15097" width="1.5" style="8" customWidth="1"/>
    <col min="15098" max="15099" width="6.3984375" style="8" customWidth="1"/>
    <col min="15100" max="15100" width="1.5" style="8" customWidth="1"/>
    <col min="15101" max="15102" width="6" style="8" customWidth="1"/>
    <col min="15103" max="15107" width="11" style="8"/>
    <col min="15108" max="15108" width="2.5" style="8" customWidth="1"/>
    <col min="15109" max="15111" width="11" style="8"/>
    <col min="15112" max="15112" width="2.8984375" style="8" customWidth="1"/>
    <col min="15113" max="15349" width="11" style="8"/>
    <col min="15350" max="15350" width="10.19921875" style="8" customWidth="1"/>
    <col min="15351" max="15352" width="5.69921875" style="8" customWidth="1"/>
    <col min="15353" max="15353" width="1.5" style="8" customWidth="1"/>
    <col min="15354" max="15355" width="6.3984375" style="8" customWidth="1"/>
    <col min="15356" max="15356" width="1.5" style="8" customWidth="1"/>
    <col min="15357" max="15358" width="6" style="8" customWidth="1"/>
    <col min="15359" max="15363" width="11" style="8"/>
    <col min="15364" max="15364" width="2.5" style="8" customWidth="1"/>
    <col min="15365" max="15367" width="11" style="8"/>
    <col min="15368" max="15368" width="2.8984375" style="8" customWidth="1"/>
    <col min="15369" max="15605" width="11" style="8"/>
    <col min="15606" max="15606" width="10.19921875" style="8" customWidth="1"/>
    <col min="15607" max="15608" width="5.69921875" style="8" customWidth="1"/>
    <col min="15609" max="15609" width="1.5" style="8" customWidth="1"/>
    <col min="15610" max="15611" width="6.3984375" style="8" customWidth="1"/>
    <col min="15612" max="15612" width="1.5" style="8" customWidth="1"/>
    <col min="15613" max="15614" width="6" style="8" customWidth="1"/>
    <col min="15615" max="15619" width="11" style="8"/>
    <col min="15620" max="15620" width="2.5" style="8" customWidth="1"/>
    <col min="15621" max="15623" width="11" style="8"/>
    <col min="15624" max="15624" width="2.8984375" style="8" customWidth="1"/>
    <col min="15625" max="15861" width="11" style="8"/>
    <col min="15862" max="15862" width="10.19921875" style="8" customWidth="1"/>
    <col min="15863" max="15864" width="5.69921875" style="8" customWidth="1"/>
    <col min="15865" max="15865" width="1.5" style="8" customWidth="1"/>
    <col min="15866" max="15867" width="6.3984375" style="8" customWidth="1"/>
    <col min="15868" max="15868" width="1.5" style="8" customWidth="1"/>
    <col min="15869" max="15870" width="6" style="8" customWidth="1"/>
    <col min="15871" max="15875" width="11" style="8"/>
    <col min="15876" max="15876" width="2.5" style="8" customWidth="1"/>
    <col min="15877" max="15879" width="11" style="8"/>
    <col min="15880" max="15880" width="2.8984375" style="8" customWidth="1"/>
    <col min="15881" max="16117" width="11" style="8"/>
    <col min="16118" max="16118" width="10.19921875" style="8" customWidth="1"/>
    <col min="16119" max="16120" width="5.69921875" style="8" customWidth="1"/>
    <col min="16121" max="16121" width="1.5" style="8" customWidth="1"/>
    <col min="16122" max="16123" width="6.3984375" style="8" customWidth="1"/>
    <col min="16124" max="16124" width="1.5" style="8" customWidth="1"/>
    <col min="16125" max="16126" width="6" style="8" customWidth="1"/>
    <col min="16127" max="16131" width="11" style="8"/>
    <col min="16132" max="16132" width="2.5" style="8" customWidth="1"/>
    <col min="16133" max="16135" width="11" style="8"/>
    <col min="16136" max="16136" width="2.8984375" style="8" customWidth="1"/>
    <col min="16137" max="16384" width="11" style="8"/>
  </cols>
  <sheetData>
    <row r="1" spans="1:9" x14ac:dyDescent="0.3">
      <c r="A1" s="101"/>
      <c r="B1" s="101"/>
      <c r="C1" s="101"/>
      <c r="D1" s="101"/>
    </row>
    <row r="2" spans="1:9" x14ac:dyDescent="0.3">
      <c r="A2" s="102" t="s">
        <v>160</v>
      </c>
      <c r="B2" s="103"/>
      <c r="C2" s="103"/>
      <c r="D2" s="103"/>
    </row>
    <row r="3" spans="1:9" x14ac:dyDescent="0.3">
      <c r="A3" s="102"/>
      <c r="B3" s="103"/>
      <c r="C3" s="103"/>
      <c r="D3" s="103"/>
    </row>
    <row r="4" spans="1:9" ht="15" thickBot="1" x14ac:dyDescent="0.35">
      <c r="A4" s="104" t="s">
        <v>61</v>
      </c>
      <c r="B4" s="105"/>
      <c r="C4" s="105"/>
      <c r="D4" s="106" t="s">
        <v>174</v>
      </c>
    </row>
    <row r="6" spans="1:9" s="122" customFormat="1" ht="13.8" x14ac:dyDescent="0.3">
      <c r="A6" s="115" t="s">
        <v>76</v>
      </c>
      <c r="B6" s="115"/>
      <c r="C6" s="116"/>
      <c r="D6" s="120"/>
      <c r="E6" s="121"/>
    </row>
    <row r="7" spans="1:9" s="122" customFormat="1" ht="13.8" x14ac:dyDescent="0.3">
      <c r="A7" s="115" t="s">
        <v>139</v>
      </c>
      <c r="B7" s="115"/>
      <c r="C7" s="116"/>
      <c r="D7" s="120"/>
      <c r="E7" s="121"/>
      <c r="I7" s="123"/>
    </row>
    <row r="8" spans="1:9" ht="8.25" customHeight="1" x14ac:dyDescent="0.3"/>
    <row r="9" spans="1:9" s="12" customFormat="1" ht="27.6" x14ac:dyDescent="0.25">
      <c r="A9" s="9" t="s">
        <v>0</v>
      </c>
      <c r="B9" s="9" t="s">
        <v>1</v>
      </c>
      <c r="C9" s="10" t="s">
        <v>75</v>
      </c>
      <c r="D9" s="11" t="s">
        <v>74</v>
      </c>
    </row>
    <row r="10" spans="1:9" s="13" customFormat="1" x14ac:dyDescent="0.25">
      <c r="A10" s="94" t="s">
        <v>77</v>
      </c>
      <c r="B10" s="95"/>
      <c r="C10" s="95"/>
      <c r="D10" s="95"/>
    </row>
    <row r="11" spans="1:9" s="26" customFormat="1" ht="15" customHeight="1" x14ac:dyDescent="0.25">
      <c r="A11" s="23" t="s">
        <v>6</v>
      </c>
      <c r="B11" s="15" t="s">
        <v>4</v>
      </c>
      <c r="C11" s="24" t="s">
        <v>79</v>
      </c>
      <c r="D11" s="25">
        <v>13.5</v>
      </c>
      <c r="F11" s="27"/>
    </row>
    <row r="12" spans="1:9" s="26" customFormat="1" ht="15" customHeight="1" x14ac:dyDescent="0.25">
      <c r="A12" s="23"/>
      <c r="B12" s="15"/>
      <c r="C12" s="24" t="s">
        <v>80</v>
      </c>
      <c r="D12" s="25">
        <v>9.5</v>
      </c>
      <c r="F12" s="27"/>
    </row>
    <row r="13" spans="1:9" s="26" customFormat="1" ht="15" customHeight="1" x14ac:dyDescent="0.25">
      <c r="A13" s="28"/>
      <c r="B13" s="20" t="s">
        <v>5</v>
      </c>
      <c r="C13" s="29"/>
      <c r="D13" s="30">
        <f>SUM(D11:D12)</f>
        <v>23</v>
      </c>
      <c r="F13" s="27"/>
    </row>
    <row r="14" spans="1:9" s="26" customFormat="1" ht="15" customHeight="1" x14ac:dyDescent="0.25">
      <c r="A14" s="23" t="s">
        <v>69</v>
      </c>
      <c r="B14" s="15" t="s">
        <v>4</v>
      </c>
      <c r="C14" s="24" t="s">
        <v>81</v>
      </c>
      <c r="D14" s="25">
        <v>6</v>
      </c>
      <c r="F14" s="27"/>
    </row>
    <row r="15" spans="1:9" s="26" customFormat="1" ht="15" customHeight="1" x14ac:dyDescent="0.25">
      <c r="A15" s="28"/>
      <c r="B15" s="20" t="s">
        <v>5</v>
      </c>
      <c r="C15" s="29"/>
      <c r="D15" s="30">
        <f>SUM(D14)</f>
        <v>6</v>
      </c>
      <c r="F15" s="27"/>
    </row>
    <row r="16" spans="1:9" s="26" customFormat="1" ht="15" customHeight="1" x14ac:dyDescent="0.25">
      <c r="A16" s="23" t="s">
        <v>8</v>
      </c>
      <c r="B16" s="15" t="s">
        <v>4</v>
      </c>
      <c r="C16" s="24" t="s">
        <v>82</v>
      </c>
      <c r="D16" s="25">
        <v>12</v>
      </c>
      <c r="F16" s="27"/>
    </row>
    <row r="17" spans="1:7" s="26" customFormat="1" ht="15" customHeight="1" x14ac:dyDescent="0.25">
      <c r="A17" s="28"/>
      <c r="B17" s="20" t="s">
        <v>5</v>
      </c>
      <c r="C17" s="29"/>
      <c r="D17" s="30">
        <f>SUM(D16:D16)</f>
        <v>12</v>
      </c>
      <c r="F17" s="27"/>
    </row>
    <row r="18" spans="1:7" s="26" customFormat="1" ht="15" customHeight="1" x14ac:dyDescent="0.25">
      <c r="A18" s="23" t="s">
        <v>9</v>
      </c>
      <c r="B18" s="15" t="s">
        <v>4</v>
      </c>
      <c r="C18" s="32" t="s">
        <v>11</v>
      </c>
      <c r="D18" s="25">
        <v>67</v>
      </c>
      <c r="E18" s="32"/>
      <c r="F18" s="32"/>
      <c r="G18" s="25"/>
    </row>
    <row r="19" spans="1:7" s="26" customFormat="1" ht="15" customHeight="1" x14ac:dyDescent="0.25">
      <c r="A19" s="23"/>
      <c r="C19" s="32" t="s">
        <v>63</v>
      </c>
      <c r="D19" s="25">
        <v>63</v>
      </c>
      <c r="F19" s="27"/>
    </row>
    <row r="20" spans="1:7" s="26" customFormat="1" ht="15" customHeight="1" x14ac:dyDescent="0.25">
      <c r="A20" s="23"/>
      <c r="C20" s="32" t="s">
        <v>122</v>
      </c>
      <c r="D20" s="25">
        <v>11</v>
      </c>
      <c r="F20" s="27"/>
    </row>
    <row r="21" spans="1:7" s="26" customFormat="1" ht="15" customHeight="1" x14ac:dyDescent="0.25">
      <c r="A21" s="28"/>
      <c r="B21" s="20" t="s">
        <v>5</v>
      </c>
      <c r="C21" s="34"/>
      <c r="D21" s="30">
        <f>SUM(D18:D20)</f>
        <v>141</v>
      </c>
      <c r="F21" s="27"/>
    </row>
    <row r="22" spans="1:7" s="26" customFormat="1" ht="15" customHeight="1" x14ac:dyDescent="0.25">
      <c r="A22" s="23" t="s">
        <v>12</v>
      </c>
      <c r="B22" s="15" t="s">
        <v>4</v>
      </c>
      <c r="C22" s="32" t="s">
        <v>84</v>
      </c>
      <c r="D22" s="25">
        <v>69</v>
      </c>
      <c r="F22" s="27"/>
    </row>
    <row r="23" spans="1:7" s="26" customFormat="1" ht="15" customHeight="1" x14ac:dyDescent="0.25">
      <c r="A23" s="28"/>
      <c r="B23" s="20" t="s">
        <v>5</v>
      </c>
      <c r="C23" s="34"/>
      <c r="D23" s="30">
        <f>D22</f>
        <v>69</v>
      </c>
      <c r="F23" s="27"/>
    </row>
    <row r="24" spans="1:7" s="26" customFormat="1" ht="15" customHeight="1" x14ac:dyDescent="0.25">
      <c r="A24" s="23" t="s">
        <v>13</v>
      </c>
      <c r="B24" s="15" t="s">
        <v>4</v>
      </c>
      <c r="C24" s="16" t="s">
        <v>85</v>
      </c>
      <c r="D24" s="25">
        <v>32.5</v>
      </c>
      <c r="F24" s="27"/>
    </row>
    <row r="25" spans="1:7" s="26" customFormat="1" ht="15" customHeight="1" x14ac:dyDescent="0.25">
      <c r="A25" s="23"/>
      <c r="B25" s="36"/>
      <c r="C25" s="16" t="s">
        <v>86</v>
      </c>
      <c r="D25" s="25">
        <v>30</v>
      </c>
      <c r="F25" s="27"/>
    </row>
    <row r="26" spans="1:7" s="26" customFormat="1" ht="15" customHeight="1" x14ac:dyDescent="0.25">
      <c r="A26" s="23"/>
      <c r="B26" s="36"/>
      <c r="C26" s="16" t="s">
        <v>81</v>
      </c>
      <c r="D26" s="25">
        <v>4.3</v>
      </c>
      <c r="F26" s="27"/>
    </row>
    <row r="27" spans="1:7" s="26" customFormat="1" ht="15" customHeight="1" x14ac:dyDescent="0.25">
      <c r="A27" s="23"/>
      <c r="B27" s="36"/>
      <c r="C27" s="16" t="s">
        <v>87</v>
      </c>
      <c r="D27" s="25">
        <v>28.5</v>
      </c>
      <c r="F27" s="27"/>
    </row>
    <row r="28" spans="1:7" s="26" customFormat="1" ht="15" customHeight="1" x14ac:dyDescent="0.25">
      <c r="A28" s="23"/>
      <c r="B28" s="37" t="s">
        <v>5</v>
      </c>
      <c r="C28" s="32"/>
      <c r="D28" s="31">
        <f>SUM(D24:D27)</f>
        <v>95.3</v>
      </c>
      <c r="F28" s="27"/>
    </row>
    <row r="29" spans="1:7" s="26" customFormat="1" ht="15" customHeight="1" x14ac:dyDescent="0.25">
      <c r="A29" s="37"/>
      <c r="B29" s="15" t="s">
        <v>14</v>
      </c>
      <c r="C29" s="32" t="s">
        <v>88</v>
      </c>
      <c r="D29" s="25">
        <v>11</v>
      </c>
      <c r="F29" s="27"/>
    </row>
    <row r="30" spans="1:7" s="26" customFormat="1" ht="15" customHeight="1" x14ac:dyDescent="0.25">
      <c r="A30" s="37"/>
      <c r="B30" s="37" t="s">
        <v>15</v>
      </c>
      <c r="C30" s="32"/>
      <c r="D30" s="31">
        <f>D29</f>
        <v>11</v>
      </c>
      <c r="F30" s="27"/>
    </row>
    <row r="31" spans="1:7" s="26" customFormat="1" ht="15" customHeight="1" x14ac:dyDescent="0.25">
      <c r="A31" s="38"/>
      <c r="B31" s="39" t="s">
        <v>16</v>
      </c>
      <c r="C31" s="39"/>
      <c r="D31" s="110">
        <f>D13+D17+D21+D23+D28+D15</f>
        <v>346.3</v>
      </c>
      <c r="F31" s="27"/>
    </row>
    <row r="32" spans="1:7" s="26" customFormat="1" ht="15" customHeight="1" x14ac:dyDescent="0.25">
      <c r="A32" s="40"/>
      <c r="B32" s="41" t="s">
        <v>17</v>
      </c>
      <c r="C32" s="41"/>
      <c r="D32" s="111">
        <f>D30</f>
        <v>11</v>
      </c>
      <c r="F32" s="27"/>
    </row>
    <row r="33" spans="1:6" s="26" customFormat="1" ht="15" customHeight="1" x14ac:dyDescent="0.25">
      <c r="A33" s="96" t="s">
        <v>138</v>
      </c>
      <c r="B33" s="97"/>
      <c r="C33" s="97"/>
      <c r="D33" s="97"/>
      <c r="F33" s="27"/>
    </row>
    <row r="34" spans="1:6" s="26" customFormat="1" ht="15" customHeight="1" x14ac:dyDescent="0.25">
      <c r="A34" s="37" t="s">
        <v>145</v>
      </c>
      <c r="B34" s="15" t="s">
        <v>4</v>
      </c>
      <c r="C34" s="24" t="s">
        <v>37</v>
      </c>
      <c r="D34" s="129">
        <v>6.8</v>
      </c>
      <c r="F34" s="127"/>
    </row>
    <row r="35" spans="1:6" s="26" customFormat="1" ht="15" customHeight="1" x14ac:dyDescent="0.3">
      <c r="A35" s="20"/>
      <c r="B35" s="20" t="s">
        <v>5</v>
      </c>
      <c r="C35" s="128"/>
      <c r="D35" s="130">
        <f>D34</f>
        <v>6.8</v>
      </c>
      <c r="F35" s="127"/>
    </row>
    <row r="36" spans="1:6" s="26" customFormat="1" ht="15" customHeight="1" x14ac:dyDescent="0.25">
      <c r="A36" s="37" t="s">
        <v>19</v>
      </c>
      <c r="B36" s="15" t="s">
        <v>4</v>
      </c>
      <c r="C36" s="32" t="s">
        <v>89</v>
      </c>
      <c r="D36" s="25">
        <v>6</v>
      </c>
      <c r="F36" s="27"/>
    </row>
    <row r="37" spans="1:6" s="26" customFormat="1" ht="15" customHeight="1" x14ac:dyDescent="0.25">
      <c r="A37" s="37"/>
      <c r="B37" s="15"/>
      <c r="C37" s="32" t="s">
        <v>90</v>
      </c>
      <c r="D37" s="25">
        <v>7</v>
      </c>
      <c r="F37" s="27"/>
    </row>
    <row r="38" spans="1:6" s="26" customFormat="1" ht="15" customHeight="1" x14ac:dyDescent="0.25">
      <c r="A38" s="37"/>
      <c r="B38" s="15"/>
      <c r="C38" s="32" t="s">
        <v>141</v>
      </c>
      <c r="D38" s="25">
        <v>1</v>
      </c>
      <c r="F38" s="27"/>
    </row>
    <row r="39" spans="1:6" s="26" customFormat="1" ht="15" customHeight="1" x14ac:dyDescent="0.25">
      <c r="A39" s="37"/>
      <c r="B39" s="37" t="s">
        <v>5</v>
      </c>
      <c r="C39" s="32"/>
      <c r="D39" s="31">
        <f>SUM(D36:D38)</f>
        <v>14</v>
      </c>
      <c r="F39" s="27"/>
    </row>
    <row r="40" spans="1:6" s="26" customFormat="1" ht="15" customHeight="1" x14ac:dyDescent="0.25">
      <c r="A40" s="37"/>
      <c r="B40" s="15" t="s">
        <v>14</v>
      </c>
      <c r="C40" s="15" t="s">
        <v>19</v>
      </c>
      <c r="D40" s="25">
        <v>80</v>
      </c>
      <c r="F40" s="27"/>
    </row>
    <row r="41" spans="1:6" s="26" customFormat="1" ht="15" customHeight="1" x14ac:dyDescent="0.25">
      <c r="A41" s="20"/>
      <c r="B41" s="20" t="s">
        <v>15</v>
      </c>
      <c r="C41" s="45"/>
      <c r="D41" s="30">
        <f>D40</f>
        <v>80</v>
      </c>
      <c r="F41" s="27"/>
    </row>
    <row r="42" spans="1:6" s="26" customFormat="1" ht="15" customHeight="1" x14ac:dyDescent="0.25">
      <c r="A42" s="37" t="s">
        <v>21</v>
      </c>
      <c r="B42" s="15" t="s">
        <v>4</v>
      </c>
      <c r="C42" s="32" t="s">
        <v>91</v>
      </c>
      <c r="D42" s="25">
        <v>50</v>
      </c>
      <c r="F42" s="27"/>
    </row>
    <row r="43" spans="1:6" s="26" customFormat="1" ht="15" customHeight="1" x14ac:dyDescent="0.25">
      <c r="A43" s="46"/>
      <c r="B43" s="20" t="s">
        <v>5</v>
      </c>
      <c r="C43" s="47"/>
      <c r="D43" s="30">
        <f>D42</f>
        <v>50</v>
      </c>
      <c r="F43" s="27"/>
    </row>
    <row r="44" spans="1:6" s="26" customFormat="1" ht="15" customHeight="1" x14ac:dyDescent="0.25">
      <c r="A44" s="37" t="s">
        <v>144</v>
      </c>
      <c r="B44" s="15" t="s">
        <v>4</v>
      </c>
      <c r="C44" s="24" t="s">
        <v>37</v>
      </c>
      <c r="D44" s="25">
        <v>3</v>
      </c>
      <c r="F44" s="27"/>
    </row>
    <row r="45" spans="1:6" s="26" customFormat="1" ht="15" customHeight="1" x14ac:dyDescent="0.25">
      <c r="A45" s="37"/>
      <c r="B45" s="20" t="s">
        <v>5</v>
      </c>
      <c r="C45" s="47"/>
      <c r="D45" s="30">
        <f>D44</f>
        <v>3</v>
      </c>
      <c r="F45" s="27"/>
    </row>
    <row r="46" spans="1:6" s="26" customFormat="1" ht="15" customHeight="1" x14ac:dyDescent="0.25">
      <c r="A46" s="37" t="s">
        <v>146</v>
      </c>
      <c r="B46" s="15" t="s">
        <v>4</v>
      </c>
      <c r="C46" s="24" t="s">
        <v>37</v>
      </c>
      <c r="D46" s="25">
        <v>0.6</v>
      </c>
      <c r="F46" s="27"/>
    </row>
    <row r="47" spans="1:6" s="26" customFormat="1" ht="15" customHeight="1" x14ac:dyDescent="0.25">
      <c r="A47" s="20"/>
      <c r="B47" s="20" t="s">
        <v>5</v>
      </c>
      <c r="C47" s="47"/>
      <c r="D47" s="30">
        <f>D46</f>
        <v>0.6</v>
      </c>
      <c r="F47" s="27"/>
    </row>
    <row r="48" spans="1:6" s="26" customFormat="1" ht="15" customHeight="1" x14ac:dyDescent="0.25">
      <c r="A48" s="36"/>
      <c r="B48" s="39" t="s">
        <v>16</v>
      </c>
      <c r="C48" s="125"/>
      <c r="D48" s="112">
        <f>D35+D39+D43+D45+D47</f>
        <v>74.399999999999991</v>
      </c>
      <c r="F48" s="27"/>
    </row>
    <row r="49" spans="1:6" s="26" customFormat="1" ht="15" customHeight="1" x14ac:dyDescent="0.25">
      <c r="B49" s="41" t="s">
        <v>17</v>
      </c>
      <c r="C49" s="124"/>
      <c r="D49" s="112">
        <f>D41</f>
        <v>80</v>
      </c>
      <c r="F49" s="27"/>
    </row>
    <row r="50" spans="1:6" s="43" customFormat="1" ht="15" customHeight="1" x14ac:dyDescent="0.25">
      <c r="A50" s="96" t="s">
        <v>18</v>
      </c>
      <c r="B50" s="97"/>
      <c r="C50" s="97"/>
      <c r="D50" s="97"/>
      <c r="F50" s="44"/>
    </row>
    <row r="51" spans="1:6" s="43" customFormat="1" ht="15" customHeight="1" x14ac:dyDescent="0.25">
      <c r="A51" s="37" t="s">
        <v>22</v>
      </c>
      <c r="B51" s="15" t="s">
        <v>4</v>
      </c>
      <c r="C51" s="24" t="s">
        <v>92</v>
      </c>
      <c r="D51" s="25">
        <v>10</v>
      </c>
      <c r="F51" s="44"/>
    </row>
    <row r="52" spans="1:6" s="43" customFormat="1" ht="15" customHeight="1" x14ac:dyDescent="0.25">
      <c r="A52" s="37"/>
      <c r="B52" s="15"/>
      <c r="C52" s="24" t="s">
        <v>23</v>
      </c>
      <c r="D52" s="25">
        <v>7.3</v>
      </c>
      <c r="F52" s="44"/>
    </row>
    <row r="53" spans="1:6" s="43" customFormat="1" ht="15" customHeight="1" x14ac:dyDescent="0.25">
      <c r="A53" s="36"/>
      <c r="B53" s="36"/>
      <c r="C53" s="16" t="s">
        <v>130</v>
      </c>
      <c r="D53" s="25">
        <v>4</v>
      </c>
      <c r="F53" s="44"/>
    </row>
    <row r="54" spans="1:6" s="26" customFormat="1" ht="15" customHeight="1" x14ac:dyDescent="0.25">
      <c r="A54" s="36"/>
      <c r="B54" s="37" t="s">
        <v>5</v>
      </c>
      <c r="C54" s="24"/>
      <c r="D54" s="31">
        <f>SUM(D51:D53)</f>
        <v>21.3</v>
      </c>
      <c r="F54" s="27"/>
    </row>
    <row r="55" spans="1:6" s="43" customFormat="1" ht="15" customHeight="1" x14ac:dyDescent="0.25">
      <c r="A55" s="49" t="s">
        <v>29</v>
      </c>
      <c r="B55" s="50" t="s">
        <v>4</v>
      </c>
      <c r="C55" s="51" t="s">
        <v>30</v>
      </c>
      <c r="D55" s="52">
        <v>44</v>
      </c>
      <c r="F55" s="44"/>
    </row>
    <row r="56" spans="1:6" s="54" customFormat="1" ht="15" customHeight="1" x14ac:dyDescent="0.25">
      <c r="A56" s="46"/>
      <c r="B56" s="20" t="s">
        <v>5</v>
      </c>
      <c r="C56" s="47"/>
      <c r="D56" s="48">
        <f>D55</f>
        <v>44</v>
      </c>
      <c r="F56" s="55"/>
    </row>
    <row r="57" spans="1:6" s="26" customFormat="1" ht="15" customHeight="1" x14ac:dyDescent="0.25">
      <c r="A57" s="49" t="s">
        <v>64</v>
      </c>
      <c r="B57" s="50" t="s">
        <v>4</v>
      </c>
      <c r="C57" s="51" t="s">
        <v>96</v>
      </c>
      <c r="D57" s="52">
        <v>80</v>
      </c>
      <c r="F57" s="27"/>
    </row>
    <row r="58" spans="1:6" s="26" customFormat="1" ht="15" customHeight="1" x14ac:dyDescent="0.25">
      <c r="A58" s="37"/>
      <c r="B58" s="37" t="s">
        <v>5</v>
      </c>
      <c r="C58" s="32"/>
      <c r="D58" s="31">
        <f>D57</f>
        <v>80</v>
      </c>
      <c r="F58" s="27"/>
    </row>
    <row r="59" spans="1:6" s="54" customFormat="1" ht="15" customHeight="1" x14ac:dyDescent="0.25">
      <c r="A59" s="65" t="s">
        <v>32</v>
      </c>
      <c r="B59" s="50" t="s">
        <v>4</v>
      </c>
      <c r="C59" s="66" t="s">
        <v>92</v>
      </c>
      <c r="D59" s="67">
        <v>4</v>
      </c>
      <c r="F59" s="64"/>
    </row>
    <row r="60" spans="1:6" s="54" customFormat="1" ht="15" customHeight="1" x14ac:dyDescent="0.25">
      <c r="A60" s="56"/>
      <c r="B60" s="15"/>
      <c r="C60" s="24" t="s">
        <v>97</v>
      </c>
      <c r="D60" s="68">
        <v>8</v>
      </c>
      <c r="F60" s="64"/>
    </row>
    <row r="61" spans="1:6" s="54" customFormat="1" ht="15" customHeight="1" x14ac:dyDescent="0.25">
      <c r="A61" s="56"/>
      <c r="B61" s="15"/>
      <c r="C61" s="32" t="s">
        <v>98</v>
      </c>
      <c r="D61" s="68">
        <v>30</v>
      </c>
      <c r="F61" s="64"/>
    </row>
    <row r="62" spans="1:6" s="54" customFormat="1" ht="15" customHeight="1" x14ac:dyDescent="0.25">
      <c r="A62" s="56"/>
      <c r="B62" s="15"/>
      <c r="C62" s="32" t="s">
        <v>99</v>
      </c>
      <c r="D62" s="68">
        <v>2</v>
      </c>
      <c r="F62" s="64"/>
    </row>
    <row r="63" spans="1:6" s="54" customFormat="1" ht="15" customHeight="1" x14ac:dyDescent="0.25">
      <c r="A63" s="56"/>
      <c r="B63" s="15"/>
      <c r="C63" s="32" t="s">
        <v>131</v>
      </c>
      <c r="D63" s="68">
        <v>26.5</v>
      </c>
      <c r="F63" s="64"/>
    </row>
    <row r="64" spans="1:6" s="54" customFormat="1" ht="15" customHeight="1" x14ac:dyDescent="0.25">
      <c r="A64" s="69"/>
      <c r="B64" s="20" t="s">
        <v>5</v>
      </c>
      <c r="C64" s="70"/>
      <c r="D64" s="71">
        <f>SUM(D59:D63)</f>
        <v>70.5</v>
      </c>
      <c r="F64" s="64"/>
    </row>
    <row r="65" spans="1:6" s="54" customFormat="1" ht="15" customHeight="1" x14ac:dyDescent="0.25">
      <c r="A65" s="56" t="s">
        <v>142</v>
      </c>
      <c r="B65" s="37" t="s">
        <v>4</v>
      </c>
      <c r="C65" s="57" t="s">
        <v>37</v>
      </c>
      <c r="D65" s="126">
        <v>1</v>
      </c>
      <c r="F65" s="64"/>
    </row>
    <row r="66" spans="1:6" s="54" customFormat="1" ht="15" customHeight="1" x14ac:dyDescent="0.25">
      <c r="A66" s="69"/>
      <c r="B66" s="20" t="s">
        <v>5</v>
      </c>
      <c r="C66" s="70"/>
      <c r="D66" s="71">
        <f>SUM(D65)</f>
        <v>1</v>
      </c>
      <c r="F66" s="64"/>
    </row>
    <row r="67" spans="1:6" s="54" customFormat="1" ht="15" customHeight="1" x14ac:dyDescent="0.25">
      <c r="A67" s="56" t="s">
        <v>33</v>
      </c>
      <c r="B67" s="15" t="s">
        <v>4</v>
      </c>
      <c r="C67" s="24" t="s">
        <v>143</v>
      </c>
      <c r="D67" s="68">
        <v>5</v>
      </c>
      <c r="F67" s="27"/>
    </row>
    <row r="68" spans="1:6" s="54" customFormat="1" ht="15" customHeight="1" x14ac:dyDescent="0.25">
      <c r="A68" s="69"/>
      <c r="B68" s="20" t="s">
        <v>5</v>
      </c>
      <c r="C68" s="70"/>
      <c r="D68" s="73">
        <f>SUM(D67:D67)</f>
        <v>5</v>
      </c>
      <c r="F68" s="27"/>
    </row>
    <row r="69" spans="1:6" s="59" customFormat="1" ht="15" customHeight="1" x14ac:dyDescent="0.25">
      <c r="A69" s="54"/>
      <c r="B69" s="39" t="s">
        <v>16</v>
      </c>
      <c r="C69" s="39"/>
      <c r="D69" s="112">
        <f>D54+D56+D58+D64+D68+D66</f>
        <v>221.8</v>
      </c>
      <c r="F69" s="44"/>
    </row>
    <row r="70" spans="1:6" s="59" customFormat="1" ht="15" customHeight="1" x14ac:dyDescent="0.25">
      <c r="A70" s="98" t="s">
        <v>34</v>
      </c>
      <c r="B70" s="99"/>
      <c r="C70" s="99"/>
      <c r="D70" s="100"/>
      <c r="E70" s="75"/>
      <c r="F70" s="44"/>
    </row>
    <row r="71" spans="1:6" s="54" customFormat="1" ht="15" customHeight="1" x14ac:dyDescent="0.25">
      <c r="B71" s="15" t="s">
        <v>4</v>
      </c>
      <c r="C71" s="32" t="s">
        <v>106</v>
      </c>
      <c r="D71" s="76">
        <v>27</v>
      </c>
      <c r="F71" s="27"/>
    </row>
    <row r="72" spans="1:6" s="54" customFormat="1" ht="15" customHeight="1" x14ac:dyDescent="0.25">
      <c r="B72" s="15"/>
      <c r="C72" s="32" t="s">
        <v>35</v>
      </c>
      <c r="D72" s="76">
        <v>50</v>
      </c>
      <c r="F72" s="27"/>
    </row>
    <row r="73" spans="1:6" s="54" customFormat="1" ht="15" customHeight="1" x14ac:dyDescent="0.25">
      <c r="B73" s="15"/>
      <c r="C73" s="32" t="s">
        <v>70</v>
      </c>
      <c r="D73" s="76">
        <v>44</v>
      </c>
      <c r="F73" s="27"/>
    </row>
    <row r="74" spans="1:6" s="54" customFormat="1" ht="15" customHeight="1" x14ac:dyDescent="0.25">
      <c r="A74" s="56"/>
      <c r="B74" s="15"/>
      <c r="C74" s="32" t="s">
        <v>132</v>
      </c>
      <c r="D74" s="76">
        <v>25</v>
      </c>
      <c r="F74" s="27"/>
    </row>
    <row r="75" spans="1:6" s="54" customFormat="1" ht="15" customHeight="1" x14ac:dyDescent="0.25">
      <c r="A75" s="56"/>
      <c r="B75" s="15"/>
      <c r="C75" s="32" t="s">
        <v>23</v>
      </c>
      <c r="D75" s="76">
        <v>34.700000000000003</v>
      </c>
      <c r="F75" s="27"/>
    </row>
    <row r="76" spans="1:6" s="54" customFormat="1" ht="15" customHeight="1" x14ac:dyDescent="0.25">
      <c r="A76" s="56"/>
      <c r="B76" s="15"/>
      <c r="C76" s="32" t="s">
        <v>37</v>
      </c>
      <c r="D76" s="76">
        <v>76.599999999999994</v>
      </c>
      <c r="F76" s="27"/>
    </row>
    <row r="77" spans="1:6" s="54" customFormat="1" ht="15" customHeight="1" x14ac:dyDescent="0.25">
      <c r="A77" s="56"/>
      <c r="B77" s="15"/>
      <c r="C77" s="32" t="s">
        <v>131</v>
      </c>
      <c r="D77" s="76">
        <v>23.5</v>
      </c>
      <c r="F77" s="27"/>
    </row>
    <row r="78" spans="1:6" s="54" customFormat="1" ht="15" customHeight="1" x14ac:dyDescent="0.25">
      <c r="A78" s="56"/>
      <c r="B78" s="37" t="s">
        <v>5</v>
      </c>
      <c r="C78" s="32"/>
      <c r="D78" s="131">
        <f>SUM(D71:D77)</f>
        <v>280.79999999999995</v>
      </c>
      <c r="F78" s="27"/>
    </row>
    <row r="79" spans="1:6" s="54" customFormat="1" ht="15" customHeight="1" x14ac:dyDescent="0.25">
      <c r="A79" s="56"/>
      <c r="B79" s="15" t="s">
        <v>14</v>
      </c>
      <c r="C79" s="32" t="s">
        <v>100</v>
      </c>
      <c r="D79" s="76">
        <v>8.5</v>
      </c>
      <c r="F79" s="27"/>
    </row>
    <row r="80" spans="1:6" s="54" customFormat="1" ht="15" customHeight="1" x14ac:dyDescent="0.25">
      <c r="A80" s="78"/>
      <c r="B80" s="15"/>
      <c r="C80" s="32" t="s">
        <v>101</v>
      </c>
      <c r="D80" s="76">
        <v>7.5</v>
      </c>
      <c r="F80" s="27"/>
    </row>
    <row r="81" spans="1:6" s="54" customFormat="1" ht="15" customHeight="1" x14ac:dyDescent="0.25">
      <c r="A81" s="78"/>
      <c r="B81" s="15"/>
      <c r="C81" s="32" t="s">
        <v>71</v>
      </c>
      <c r="D81" s="76">
        <v>15</v>
      </c>
      <c r="F81" s="27"/>
    </row>
    <row r="82" spans="1:6" s="54" customFormat="1" ht="15" customHeight="1" x14ac:dyDescent="0.25">
      <c r="A82" s="78"/>
      <c r="B82" s="15"/>
      <c r="C82" s="32" t="s">
        <v>40</v>
      </c>
      <c r="D82" s="76">
        <v>17</v>
      </c>
      <c r="F82" s="27"/>
    </row>
    <row r="83" spans="1:6" s="54" customFormat="1" ht="15" customHeight="1" x14ac:dyDescent="0.25">
      <c r="A83" s="78"/>
      <c r="B83" s="15"/>
      <c r="C83" s="32" t="s">
        <v>102</v>
      </c>
      <c r="D83" s="76">
        <v>15.5</v>
      </c>
      <c r="F83" s="27"/>
    </row>
    <row r="84" spans="1:6" s="54" customFormat="1" ht="15" customHeight="1" x14ac:dyDescent="0.25">
      <c r="A84" s="78"/>
      <c r="B84" s="15"/>
      <c r="C84" s="32" t="s">
        <v>107</v>
      </c>
      <c r="D84" s="76">
        <v>16</v>
      </c>
      <c r="F84" s="27"/>
    </row>
    <row r="85" spans="1:6" s="54" customFormat="1" ht="15" customHeight="1" x14ac:dyDescent="0.25">
      <c r="A85" s="78"/>
      <c r="B85" s="15"/>
      <c r="C85" s="32" t="s">
        <v>42</v>
      </c>
      <c r="D85" s="76">
        <v>24</v>
      </c>
      <c r="F85" s="27"/>
    </row>
    <row r="86" spans="1:6" s="54" customFormat="1" ht="15" customHeight="1" x14ac:dyDescent="0.25">
      <c r="A86" s="78"/>
      <c r="B86" s="15"/>
      <c r="C86" s="32" t="s">
        <v>147</v>
      </c>
      <c r="D86" s="76">
        <v>12</v>
      </c>
      <c r="F86" s="27"/>
    </row>
    <row r="87" spans="1:6" s="54" customFormat="1" ht="15" customHeight="1" x14ac:dyDescent="0.25">
      <c r="A87" s="78"/>
      <c r="B87" s="15"/>
      <c r="C87" s="32" t="s">
        <v>44</v>
      </c>
      <c r="D87" s="76">
        <v>4</v>
      </c>
      <c r="F87" s="27"/>
    </row>
    <row r="88" spans="1:6" s="54" customFormat="1" ht="15" customHeight="1" x14ac:dyDescent="0.25">
      <c r="A88" s="78"/>
      <c r="B88" s="15"/>
      <c r="C88" s="32" t="s">
        <v>47</v>
      </c>
      <c r="D88" s="76">
        <v>36</v>
      </c>
      <c r="F88" s="27"/>
    </row>
    <row r="89" spans="1:6" s="54" customFormat="1" ht="15" customHeight="1" x14ac:dyDescent="0.25">
      <c r="A89" s="78"/>
      <c r="B89" s="15"/>
      <c r="C89" s="32" t="s">
        <v>66</v>
      </c>
      <c r="D89" s="76">
        <v>59</v>
      </c>
      <c r="F89" s="27"/>
    </row>
    <row r="90" spans="1:6" s="54" customFormat="1" ht="15" customHeight="1" x14ac:dyDescent="0.25">
      <c r="A90" s="78"/>
      <c r="B90" s="15"/>
      <c r="C90" s="32" t="s">
        <v>49</v>
      </c>
      <c r="D90" s="76">
        <v>17</v>
      </c>
      <c r="F90" s="27"/>
    </row>
    <row r="91" spans="1:6" s="54" customFormat="1" ht="15" customHeight="1" x14ac:dyDescent="0.25">
      <c r="A91" s="78"/>
      <c r="B91" s="15"/>
      <c r="C91" s="32" t="s">
        <v>50</v>
      </c>
      <c r="D91" s="76">
        <v>17</v>
      </c>
      <c r="F91" s="27"/>
    </row>
    <row r="92" spans="1:6" s="54" customFormat="1" ht="15" customHeight="1" x14ac:dyDescent="0.25">
      <c r="A92" s="78"/>
      <c r="B92" s="15"/>
      <c r="C92" s="32" t="s">
        <v>133</v>
      </c>
      <c r="D92" s="76">
        <v>12</v>
      </c>
      <c r="F92" s="27"/>
    </row>
    <row r="93" spans="1:6" s="54" customFormat="1" ht="15" customHeight="1" x14ac:dyDescent="0.25">
      <c r="A93" s="78"/>
      <c r="B93" s="15"/>
      <c r="C93" s="32" t="s">
        <v>53</v>
      </c>
      <c r="D93" s="76">
        <v>16</v>
      </c>
      <c r="F93" s="27"/>
    </row>
    <row r="94" spans="1:6" s="54" customFormat="1" ht="15" customHeight="1" x14ac:dyDescent="0.25">
      <c r="A94" s="78"/>
      <c r="B94" s="15"/>
      <c r="C94" s="32" t="s">
        <v>55</v>
      </c>
      <c r="D94" s="76">
        <v>8</v>
      </c>
      <c r="F94" s="27"/>
    </row>
    <row r="95" spans="1:6" s="54" customFormat="1" ht="15" customHeight="1" x14ac:dyDescent="0.25">
      <c r="A95" s="78"/>
      <c r="B95" s="15"/>
      <c r="C95" s="32" t="s">
        <v>148</v>
      </c>
      <c r="D95" s="76">
        <v>7</v>
      </c>
      <c r="F95" s="27"/>
    </row>
    <row r="96" spans="1:6" s="54" customFormat="1" ht="15" customHeight="1" x14ac:dyDescent="0.25">
      <c r="A96" s="78"/>
      <c r="B96" s="15"/>
      <c r="C96" s="32" t="s">
        <v>57</v>
      </c>
      <c r="D96" s="76">
        <v>17</v>
      </c>
      <c r="F96" s="27"/>
    </row>
    <row r="97" spans="1:6" s="54" customFormat="1" ht="15" customHeight="1" x14ac:dyDescent="0.25">
      <c r="A97" s="78"/>
      <c r="B97" s="15"/>
      <c r="C97" s="32" t="s">
        <v>108</v>
      </c>
      <c r="D97" s="76">
        <v>16</v>
      </c>
      <c r="F97" s="27"/>
    </row>
    <row r="98" spans="1:6" s="54" customFormat="1" ht="15" customHeight="1" x14ac:dyDescent="0.25">
      <c r="A98" s="78"/>
      <c r="B98" s="15"/>
      <c r="C98" s="32" t="s">
        <v>58</v>
      </c>
      <c r="D98" s="76">
        <v>11</v>
      </c>
      <c r="F98" s="27"/>
    </row>
    <row r="99" spans="1:6" s="54" customFormat="1" ht="15" customHeight="1" x14ac:dyDescent="0.25">
      <c r="A99" s="78"/>
      <c r="B99" s="15"/>
      <c r="C99" s="32" t="s">
        <v>59</v>
      </c>
      <c r="D99" s="76">
        <v>32</v>
      </c>
      <c r="F99" s="27"/>
    </row>
    <row r="100" spans="1:6" s="54" customFormat="1" ht="15" customHeight="1" x14ac:dyDescent="0.25">
      <c r="A100" s="78"/>
      <c r="B100" s="37" t="s">
        <v>15</v>
      </c>
      <c r="C100" s="32"/>
      <c r="D100" s="77">
        <f>SUM(D79:D99)</f>
        <v>367.5</v>
      </c>
      <c r="F100" s="27"/>
    </row>
    <row r="101" spans="1:6" s="59" customFormat="1" ht="15" customHeight="1" x14ac:dyDescent="0.25">
      <c r="A101" s="79"/>
      <c r="B101" s="39" t="s">
        <v>16</v>
      </c>
      <c r="C101" s="39"/>
      <c r="D101" s="110">
        <f>D78</f>
        <v>280.79999999999995</v>
      </c>
      <c r="F101" s="44"/>
    </row>
    <row r="102" spans="1:6" s="81" customFormat="1" ht="15" customHeight="1" x14ac:dyDescent="0.25">
      <c r="A102" s="80"/>
      <c r="B102" s="41" t="s">
        <v>17</v>
      </c>
      <c r="C102" s="41"/>
      <c r="D102" s="111">
        <f>D100</f>
        <v>367.5</v>
      </c>
    </row>
    <row r="103" spans="1:6" s="83" customFormat="1" ht="15" customHeight="1" x14ac:dyDescent="0.25">
      <c r="A103" s="82" t="s">
        <v>16</v>
      </c>
      <c r="B103" s="42"/>
      <c r="C103" s="42"/>
      <c r="D103" s="113">
        <f>D101+D69+D31+D48</f>
        <v>923.3</v>
      </c>
    </row>
    <row r="104" spans="1:6" s="83" customFormat="1" ht="15" customHeight="1" x14ac:dyDescent="0.25">
      <c r="A104" s="84" t="s">
        <v>17</v>
      </c>
      <c r="B104" s="85"/>
      <c r="C104" s="85"/>
      <c r="D104" s="114">
        <f>D102+D32+D49</f>
        <v>458.5</v>
      </c>
    </row>
    <row r="105" spans="1:6" s="89" customFormat="1" ht="15" customHeight="1" x14ac:dyDescent="0.25">
      <c r="A105" s="90" t="s">
        <v>104</v>
      </c>
      <c r="B105" s="90"/>
      <c r="C105" s="2"/>
      <c r="D105" s="87"/>
      <c r="E105" s="88"/>
    </row>
    <row r="106" spans="1:6" s="89" customFormat="1" ht="15" customHeight="1" x14ac:dyDescent="0.25">
      <c r="A106" s="90" t="s">
        <v>137</v>
      </c>
      <c r="B106" s="90"/>
      <c r="C106" s="2"/>
      <c r="D106" s="87"/>
      <c r="E106" s="88"/>
    </row>
    <row r="107" spans="1:6" s="89" customFormat="1" ht="15" customHeight="1" x14ac:dyDescent="0.25">
      <c r="A107" s="92" t="s">
        <v>103</v>
      </c>
      <c r="B107" s="90"/>
      <c r="C107" s="2"/>
      <c r="D107" s="87"/>
      <c r="E107" s="88"/>
    </row>
    <row r="108" spans="1:6" s="89" customFormat="1" ht="15" customHeight="1" x14ac:dyDescent="0.25">
      <c r="A108" s="91" t="s">
        <v>105</v>
      </c>
      <c r="B108" s="91"/>
      <c r="C108" s="2"/>
      <c r="D108" s="87"/>
      <c r="E108" s="88"/>
    </row>
    <row r="109" spans="1:6" s="89" customFormat="1" ht="15" customHeight="1" x14ac:dyDescent="0.25">
      <c r="A109" s="91" t="s">
        <v>129</v>
      </c>
      <c r="B109" s="91"/>
      <c r="C109" s="2"/>
      <c r="D109" s="87"/>
      <c r="E109" s="88"/>
    </row>
    <row r="110" spans="1:6" s="93" customFormat="1" ht="15" customHeight="1" x14ac:dyDescent="0.25">
      <c r="A110" s="92" t="s">
        <v>140</v>
      </c>
      <c r="B110" s="92"/>
      <c r="C110" s="2"/>
      <c r="D110" s="87"/>
      <c r="E110" s="88"/>
      <c r="F110" s="89"/>
    </row>
    <row r="111" spans="1:6" ht="15" thickBot="1" x14ac:dyDescent="0.35">
      <c r="A111" s="107"/>
      <c r="B111" s="108"/>
      <c r="C111" s="108"/>
      <c r="D111" s="109" t="s">
        <v>152</v>
      </c>
    </row>
  </sheetData>
  <printOptions horizontalCentered="1"/>
  <pageMargins left="0.39370078740157483" right="0.39370078740157483" top="0.39370078740157483" bottom="0.19685039370078741" header="0.51181102362204722" footer="0.51181102362204722"/>
  <pageSetup paperSize="9" scale="85" orientation="portrait" r:id="rId1"/>
  <headerFooter alignWithMargins="0">
    <oddFooter xml:space="preserve">&amp;R&amp;"Arial Narrow,Normal"&amp;8&amp;P/&amp;N
</oddFooter>
  </headerFooter>
  <rowBreaks count="1" manualBreakCount="1">
    <brk id="58"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5"/>
  <sheetViews>
    <sheetView zoomScaleNormal="100" workbookViewId="0">
      <pane ySplit="9" topLeftCell="A10" activePane="bottomLeft" state="frozen"/>
      <selection activeCell="D4" sqref="D4"/>
      <selection pane="bottomLeft" activeCell="D4" sqref="D4"/>
    </sheetView>
  </sheetViews>
  <sheetFormatPr baseColWidth="10" defaultRowHeight="14.4" x14ac:dyDescent="0.3"/>
  <cols>
    <col min="1" max="1" width="19.19921875" style="7" customWidth="1"/>
    <col min="2" max="2" width="20.19921875" style="7" bestFit="1" customWidth="1"/>
    <col min="3" max="3" width="21.5" style="2" bestFit="1" customWidth="1"/>
    <col min="4" max="4" width="18" style="3" customWidth="1"/>
    <col min="5" max="5" width="17" style="4" bestFit="1" customWidth="1"/>
    <col min="6" max="7" width="11" style="8"/>
    <col min="8" max="8" width="2.8984375" style="8" customWidth="1"/>
    <col min="9" max="245" width="11" style="8"/>
    <col min="246" max="246" width="10.19921875" style="8" customWidth="1"/>
    <col min="247" max="248" width="5.69921875" style="8" customWidth="1"/>
    <col min="249" max="249" width="1.5" style="8" customWidth="1"/>
    <col min="250" max="251" width="6.3984375" style="8" customWidth="1"/>
    <col min="252" max="252" width="1.5" style="8" customWidth="1"/>
    <col min="253" max="254" width="6" style="8" customWidth="1"/>
    <col min="255" max="259" width="11" style="8"/>
    <col min="260" max="260" width="2.5" style="8" customWidth="1"/>
    <col min="261" max="263" width="11" style="8"/>
    <col min="264" max="264" width="2.8984375" style="8" customWidth="1"/>
    <col min="265" max="501" width="11" style="8"/>
    <col min="502" max="502" width="10.19921875" style="8" customWidth="1"/>
    <col min="503" max="504" width="5.69921875" style="8" customWidth="1"/>
    <col min="505" max="505" width="1.5" style="8" customWidth="1"/>
    <col min="506" max="507" width="6.3984375" style="8" customWidth="1"/>
    <col min="508" max="508" width="1.5" style="8" customWidth="1"/>
    <col min="509" max="510" width="6" style="8" customWidth="1"/>
    <col min="511" max="515" width="11" style="8"/>
    <col min="516" max="516" width="2.5" style="8" customWidth="1"/>
    <col min="517" max="519" width="11" style="8"/>
    <col min="520" max="520" width="2.8984375" style="8" customWidth="1"/>
    <col min="521" max="757" width="11" style="8"/>
    <col min="758" max="758" width="10.19921875" style="8" customWidth="1"/>
    <col min="759" max="760" width="5.69921875" style="8" customWidth="1"/>
    <col min="761" max="761" width="1.5" style="8" customWidth="1"/>
    <col min="762" max="763" width="6.3984375" style="8" customWidth="1"/>
    <col min="764" max="764" width="1.5" style="8" customWidth="1"/>
    <col min="765" max="766" width="6" style="8" customWidth="1"/>
    <col min="767" max="771" width="11" style="8"/>
    <col min="772" max="772" width="2.5" style="8" customWidth="1"/>
    <col min="773" max="775" width="11" style="8"/>
    <col min="776" max="776" width="2.8984375" style="8" customWidth="1"/>
    <col min="777" max="1013" width="11" style="8"/>
    <col min="1014" max="1014" width="10.19921875" style="8" customWidth="1"/>
    <col min="1015" max="1016" width="5.69921875" style="8" customWidth="1"/>
    <col min="1017" max="1017" width="1.5" style="8" customWidth="1"/>
    <col min="1018" max="1019" width="6.3984375" style="8" customWidth="1"/>
    <col min="1020" max="1020" width="1.5" style="8" customWidth="1"/>
    <col min="1021" max="1022" width="6" style="8" customWidth="1"/>
    <col min="1023" max="1027" width="11" style="8"/>
    <col min="1028" max="1028" width="2.5" style="8" customWidth="1"/>
    <col min="1029" max="1031" width="11" style="8"/>
    <col min="1032" max="1032" width="2.8984375" style="8" customWidth="1"/>
    <col min="1033" max="1269" width="11" style="8"/>
    <col min="1270" max="1270" width="10.19921875" style="8" customWidth="1"/>
    <col min="1271" max="1272" width="5.69921875" style="8" customWidth="1"/>
    <col min="1273" max="1273" width="1.5" style="8" customWidth="1"/>
    <col min="1274" max="1275" width="6.3984375" style="8" customWidth="1"/>
    <col min="1276" max="1276" width="1.5" style="8" customWidth="1"/>
    <col min="1277" max="1278" width="6" style="8" customWidth="1"/>
    <col min="1279" max="1283" width="11" style="8"/>
    <col min="1284" max="1284" width="2.5" style="8" customWidth="1"/>
    <col min="1285" max="1287" width="11" style="8"/>
    <col min="1288" max="1288" width="2.8984375" style="8" customWidth="1"/>
    <col min="1289" max="1525" width="11" style="8"/>
    <col min="1526" max="1526" width="10.19921875" style="8" customWidth="1"/>
    <col min="1527" max="1528" width="5.69921875" style="8" customWidth="1"/>
    <col min="1529" max="1529" width="1.5" style="8" customWidth="1"/>
    <col min="1530" max="1531" width="6.3984375" style="8" customWidth="1"/>
    <col min="1532" max="1532" width="1.5" style="8" customWidth="1"/>
    <col min="1533" max="1534" width="6" style="8" customWidth="1"/>
    <col min="1535" max="1539" width="11" style="8"/>
    <col min="1540" max="1540" width="2.5" style="8" customWidth="1"/>
    <col min="1541" max="1543" width="11" style="8"/>
    <col min="1544" max="1544" width="2.8984375" style="8" customWidth="1"/>
    <col min="1545" max="1781" width="11" style="8"/>
    <col min="1782" max="1782" width="10.19921875" style="8" customWidth="1"/>
    <col min="1783" max="1784" width="5.69921875" style="8" customWidth="1"/>
    <col min="1785" max="1785" width="1.5" style="8" customWidth="1"/>
    <col min="1786" max="1787" width="6.3984375" style="8" customWidth="1"/>
    <col min="1788" max="1788" width="1.5" style="8" customWidth="1"/>
    <col min="1789" max="1790" width="6" style="8" customWidth="1"/>
    <col min="1791" max="1795" width="11" style="8"/>
    <col min="1796" max="1796" width="2.5" style="8" customWidth="1"/>
    <col min="1797" max="1799" width="11" style="8"/>
    <col min="1800" max="1800" width="2.8984375" style="8" customWidth="1"/>
    <col min="1801" max="2037" width="11" style="8"/>
    <col min="2038" max="2038" width="10.19921875" style="8" customWidth="1"/>
    <col min="2039" max="2040" width="5.69921875" style="8" customWidth="1"/>
    <col min="2041" max="2041" width="1.5" style="8" customWidth="1"/>
    <col min="2042" max="2043" width="6.3984375" style="8" customWidth="1"/>
    <col min="2044" max="2044" width="1.5" style="8" customWidth="1"/>
    <col min="2045" max="2046" width="6" style="8" customWidth="1"/>
    <col min="2047" max="2051" width="11" style="8"/>
    <col min="2052" max="2052" width="2.5" style="8" customWidth="1"/>
    <col min="2053" max="2055" width="11" style="8"/>
    <col min="2056" max="2056" width="2.8984375" style="8" customWidth="1"/>
    <col min="2057" max="2293" width="11" style="8"/>
    <col min="2294" max="2294" width="10.19921875" style="8" customWidth="1"/>
    <col min="2295" max="2296" width="5.69921875" style="8" customWidth="1"/>
    <col min="2297" max="2297" width="1.5" style="8" customWidth="1"/>
    <col min="2298" max="2299" width="6.3984375" style="8" customWidth="1"/>
    <col min="2300" max="2300" width="1.5" style="8" customWidth="1"/>
    <col min="2301" max="2302" width="6" style="8" customWidth="1"/>
    <col min="2303" max="2307" width="11" style="8"/>
    <col min="2308" max="2308" width="2.5" style="8" customWidth="1"/>
    <col min="2309" max="2311" width="11" style="8"/>
    <col min="2312" max="2312" width="2.8984375" style="8" customWidth="1"/>
    <col min="2313" max="2549" width="11" style="8"/>
    <col min="2550" max="2550" width="10.19921875" style="8" customWidth="1"/>
    <col min="2551" max="2552" width="5.69921875" style="8" customWidth="1"/>
    <col min="2553" max="2553" width="1.5" style="8" customWidth="1"/>
    <col min="2554" max="2555" width="6.3984375" style="8" customWidth="1"/>
    <col min="2556" max="2556" width="1.5" style="8" customWidth="1"/>
    <col min="2557" max="2558" width="6" style="8" customWidth="1"/>
    <col min="2559" max="2563" width="11" style="8"/>
    <col min="2564" max="2564" width="2.5" style="8" customWidth="1"/>
    <col min="2565" max="2567" width="11" style="8"/>
    <col min="2568" max="2568" width="2.8984375" style="8" customWidth="1"/>
    <col min="2569" max="2805" width="11" style="8"/>
    <col min="2806" max="2806" width="10.19921875" style="8" customWidth="1"/>
    <col min="2807" max="2808" width="5.69921875" style="8" customWidth="1"/>
    <col min="2809" max="2809" width="1.5" style="8" customWidth="1"/>
    <col min="2810" max="2811" width="6.3984375" style="8" customWidth="1"/>
    <col min="2812" max="2812" width="1.5" style="8" customWidth="1"/>
    <col min="2813" max="2814" width="6" style="8" customWidth="1"/>
    <col min="2815" max="2819" width="11" style="8"/>
    <col min="2820" max="2820" width="2.5" style="8" customWidth="1"/>
    <col min="2821" max="2823" width="11" style="8"/>
    <col min="2824" max="2824" width="2.8984375" style="8" customWidth="1"/>
    <col min="2825" max="3061" width="11" style="8"/>
    <col min="3062" max="3062" width="10.19921875" style="8" customWidth="1"/>
    <col min="3063" max="3064" width="5.69921875" style="8" customWidth="1"/>
    <col min="3065" max="3065" width="1.5" style="8" customWidth="1"/>
    <col min="3066" max="3067" width="6.3984375" style="8" customWidth="1"/>
    <col min="3068" max="3068" width="1.5" style="8" customWidth="1"/>
    <col min="3069" max="3070" width="6" style="8" customWidth="1"/>
    <col min="3071" max="3075" width="11" style="8"/>
    <col min="3076" max="3076" width="2.5" style="8" customWidth="1"/>
    <col min="3077" max="3079" width="11" style="8"/>
    <col min="3080" max="3080" width="2.8984375" style="8" customWidth="1"/>
    <col min="3081" max="3317" width="11" style="8"/>
    <col min="3318" max="3318" width="10.19921875" style="8" customWidth="1"/>
    <col min="3319" max="3320" width="5.69921875" style="8" customWidth="1"/>
    <col min="3321" max="3321" width="1.5" style="8" customWidth="1"/>
    <col min="3322" max="3323" width="6.3984375" style="8" customWidth="1"/>
    <col min="3324" max="3324" width="1.5" style="8" customWidth="1"/>
    <col min="3325" max="3326" width="6" style="8" customWidth="1"/>
    <col min="3327" max="3331" width="11" style="8"/>
    <col min="3332" max="3332" width="2.5" style="8" customWidth="1"/>
    <col min="3333" max="3335" width="11" style="8"/>
    <col min="3336" max="3336" width="2.8984375" style="8" customWidth="1"/>
    <col min="3337" max="3573" width="11" style="8"/>
    <col min="3574" max="3574" width="10.19921875" style="8" customWidth="1"/>
    <col min="3575" max="3576" width="5.69921875" style="8" customWidth="1"/>
    <col min="3577" max="3577" width="1.5" style="8" customWidth="1"/>
    <col min="3578" max="3579" width="6.3984375" style="8" customWidth="1"/>
    <col min="3580" max="3580" width="1.5" style="8" customWidth="1"/>
    <col min="3581" max="3582" width="6" style="8" customWidth="1"/>
    <col min="3583" max="3587" width="11" style="8"/>
    <col min="3588" max="3588" width="2.5" style="8" customWidth="1"/>
    <col min="3589" max="3591" width="11" style="8"/>
    <col min="3592" max="3592" width="2.8984375" style="8" customWidth="1"/>
    <col min="3593" max="3829" width="11" style="8"/>
    <col min="3830" max="3830" width="10.19921875" style="8" customWidth="1"/>
    <col min="3831" max="3832" width="5.69921875" style="8" customWidth="1"/>
    <col min="3833" max="3833" width="1.5" style="8" customWidth="1"/>
    <col min="3834" max="3835" width="6.3984375" style="8" customWidth="1"/>
    <col min="3836" max="3836" width="1.5" style="8" customWidth="1"/>
    <col min="3837" max="3838" width="6" style="8" customWidth="1"/>
    <col min="3839" max="3843" width="11" style="8"/>
    <col min="3844" max="3844" width="2.5" style="8" customWidth="1"/>
    <col min="3845" max="3847" width="11" style="8"/>
    <col min="3848" max="3848" width="2.8984375" style="8" customWidth="1"/>
    <col min="3849" max="4085" width="11" style="8"/>
    <col min="4086" max="4086" width="10.19921875" style="8" customWidth="1"/>
    <col min="4087" max="4088" width="5.69921875" style="8" customWidth="1"/>
    <col min="4089" max="4089" width="1.5" style="8" customWidth="1"/>
    <col min="4090" max="4091" width="6.3984375" style="8" customWidth="1"/>
    <col min="4092" max="4092" width="1.5" style="8" customWidth="1"/>
    <col min="4093" max="4094" width="6" style="8" customWidth="1"/>
    <col min="4095" max="4099" width="11" style="8"/>
    <col min="4100" max="4100" width="2.5" style="8" customWidth="1"/>
    <col min="4101" max="4103" width="11" style="8"/>
    <col min="4104" max="4104" width="2.8984375" style="8" customWidth="1"/>
    <col min="4105" max="4341" width="11" style="8"/>
    <col min="4342" max="4342" width="10.19921875" style="8" customWidth="1"/>
    <col min="4343" max="4344" width="5.69921875" style="8" customWidth="1"/>
    <col min="4345" max="4345" width="1.5" style="8" customWidth="1"/>
    <col min="4346" max="4347" width="6.3984375" style="8" customWidth="1"/>
    <col min="4348" max="4348" width="1.5" style="8" customWidth="1"/>
    <col min="4349" max="4350" width="6" style="8" customWidth="1"/>
    <col min="4351" max="4355" width="11" style="8"/>
    <col min="4356" max="4356" width="2.5" style="8" customWidth="1"/>
    <col min="4357" max="4359" width="11" style="8"/>
    <col min="4360" max="4360" width="2.8984375" style="8" customWidth="1"/>
    <col min="4361" max="4597" width="11" style="8"/>
    <col min="4598" max="4598" width="10.19921875" style="8" customWidth="1"/>
    <col min="4599" max="4600" width="5.69921875" style="8" customWidth="1"/>
    <col min="4601" max="4601" width="1.5" style="8" customWidth="1"/>
    <col min="4602" max="4603" width="6.3984375" style="8" customWidth="1"/>
    <col min="4604" max="4604" width="1.5" style="8" customWidth="1"/>
    <col min="4605" max="4606" width="6" style="8" customWidth="1"/>
    <col min="4607" max="4611" width="11" style="8"/>
    <col min="4612" max="4612" width="2.5" style="8" customWidth="1"/>
    <col min="4613" max="4615" width="11" style="8"/>
    <col min="4616" max="4616" width="2.8984375" style="8" customWidth="1"/>
    <col min="4617" max="4853" width="11" style="8"/>
    <col min="4854" max="4854" width="10.19921875" style="8" customWidth="1"/>
    <col min="4855" max="4856" width="5.69921875" style="8" customWidth="1"/>
    <col min="4857" max="4857" width="1.5" style="8" customWidth="1"/>
    <col min="4858" max="4859" width="6.3984375" style="8" customWidth="1"/>
    <col min="4860" max="4860" width="1.5" style="8" customWidth="1"/>
    <col min="4861" max="4862" width="6" style="8" customWidth="1"/>
    <col min="4863" max="4867" width="11" style="8"/>
    <col min="4868" max="4868" width="2.5" style="8" customWidth="1"/>
    <col min="4869" max="4871" width="11" style="8"/>
    <col min="4872" max="4872" width="2.8984375" style="8" customWidth="1"/>
    <col min="4873" max="5109" width="11" style="8"/>
    <col min="5110" max="5110" width="10.19921875" style="8" customWidth="1"/>
    <col min="5111" max="5112" width="5.69921875" style="8" customWidth="1"/>
    <col min="5113" max="5113" width="1.5" style="8" customWidth="1"/>
    <col min="5114" max="5115" width="6.3984375" style="8" customWidth="1"/>
    <col min="5116" max="5116" width="1.5" style="8" customWidth="1"/>
    <col min="5117" max="5118" width="6" style="8" customWidth="1"/>
    <col min="5119" max="5123" width="11" style="8"/>
    <col min="5124" max="5124" width="2.5" style="8" customWidth="1"/>
    <col min="5125" max="5127" width="11" style="8"/>
    <col min="5128" max="5128" width="2.8984375" style="8" customWidth="1"/>
    <col min="5129" max="5365" width="11" style="8"/>
    <col min="5366" max="5366" width="10.19921875" style="8" customWidth="1"/>
    <col min="5367" max="5368" width="5.69921875" style="8" customWidth="1"/>
    <col min="5369" max="5369" width="1.5" style="8" customWidth="1"/>
    <col min="5370" max="5371" width="6.3984375" style="8" customWidth="1"/>
    <col min="5372" max="5372" width="1.5" style="8" customWidth="1"/>
    <col min="5373" max="5374" width="6" style="8" customWidth="1"/>
    <col min="5375" max="5379" width="11" style="8"/>
    <col min="5380" max="5380" width="2.5" style="8" customWidth="1"/>
    <col min="5381" max="5383" width="11" style="8"/>
    <col min="5384" max="5384" width="2.8984375" style="8" customWidth="1"/>
    <col min="5385" max="5621" width="11" style="8"/>
    <col min="5622" max="5622" width="10.19921875" style="8" customWidth="1"/>
    <col min="5623" max="5624" width="5.69921875" style="8" customWidth="1"/>
    <col min="5625" max="5625" width="1.5" style="8" customWidth="1"/>
    <col min="5626" max="5627" width="6.3984375" style="8" customWidth="1"/>
    <col min="5628" max="5628" width="1.5" style="8" customWidth="1"/>
    <col min="5629" max="5630" width="6" style="8" customWidth="1"/>
    <col min="5631" max="5635" width="11" style="8"/>
    <col min="5636" max="5636" width="2.5" style="8" customWidth="1"/>
    <col min="5637" max="5639" width="11" style="8"/>
    <col min="5640" max="5640" width="2.8984375" style="8" customWidth="1"/>
    <col min="5641" max="5877" width="11" style="8"/>
    <col min="5878" max="5878" width="10.19921875" style="8" customWidth="1"/>
    <col min="5879" max="5880" width="5.69921875" style="8" customWidth="1"/>
    <col min="5881" max="5881" width="1.5" style="8" customWidth="1"/>
    <col min="5882" max="5883" width="6.3984375" style="8" customWidth="1"/>
    <col min="5884" max="5884" width="1.5" style="8" customWidth="1"/>
    <col min="5885" max="5886" width="6" style="8" customWidth="1"/>
    <col min="5887" max="5891" width="11" style="8"/>
    <col min="5892" max="5892" width="2.5" style="8" customWidth="1"/>
    <col min="5893" max="5895" width="11" style="8"/>
    <col min="5896" max="5896" width="2.8984375" style="8" customWidth="1"/>
    <col min="5897" max="6133" width="11" style="8"/>
    <col min="6134" max="6134" width="10.19921875" style="8" customWidth="1"/>
    <col min="6135" max="6136" width="5.69921875" style="8" customWidth="1"/>
    <col min="6137" max="6137" width="1.5" style="8" customWidth="1"/>
    <col min="6138" max="6139" width="6.3984375" style="8" customWidth="1"/>
    <col min="6140" max="6140" width="1.5" style="8" customWidth="1"/>
    <col min="6141" max="6142" width="6" style="8" customWidth="1"/>
    <col min="6143" max="6147" width="11" style="8"/>
    <col min="6148" max="6148" width="2.5" style="8" customWidth="1"/>
    <col min="6149" max="6151" width="11" style="8"/>
    <col min="6152" max="6152" width="2.8984375" style="8" customWidth="1"/>
    <col min="6153" max="6389" width="11" style="8"/>
    <col min="6390" max="6390" width="10.19921875" style="8" customWidth="1"/>
    <col min="6391" max="6392" width="5.69921875" style="8" customWidth="1"/>
    <col min="6393" max="6393" width="1.5" style="8" customWidth="1"/>
    <col min="6394" max="6395" width="6.3984375" style="8" customWidth="1"/>
    <col min="6396" max="6396" width="1.5" style="8" customWidth="1"/>
    <col min="6397" max="6398" width="6" style="8" customWidth="1"/>
    <col min="6399" max="6403" width="11" style="8"/>
    <col min="6404" max="6404" width="2.5" style="8" customWidth="1"/>
    <col min="6405" max="6407" width="11" style="8"/>
    <col min="6408" max="6408" width="2.8984375" style="8" customWidth="1"/>
    <col min="6409" max="6645" width="11" style="8"/>
    <col min="6646" max="6646" width="10.19921875" style="8" customWidth="1"/>
    <col min="6647" max="6648" width="5.69921875" style="8" customWidth="1"/>
    <col min="6649" max="6649" width="1.5" style="8" customWidth="1"/>
    <col min="6650" max="6651" width="6.3984375" style="8" customWidth="1"/>
    <col min="6652" max="6652" width="1.5" style="8" customWidth="1"/>
    <col min="6653" max="6654" width="6" style="8" customWidth="1"/>
    <col min="6655" max="6659" width="11" style="8"/>
    <col min="6660" max="6660" width="2.5" style="8" customWidth="1"/>
    <col min="6661" max="6663" width="11" style="8"/>
    <col min="6664" max="6664" width="2.8984375" style="8" customWidth="1"/>
    <col min="6665" max="6901" width="11" style="8"/>
    <col min="6902" max="6902" width="10.19921875" style="8" customWidth="1"/>
    <col min="6903" max="6904" width="5.69921875" style="8" customWidth="1"/>
    <col min="6905" max="6905" width="1.5" style="8" customWidth="1"/>
    <col min="6906" max="6907" width="6.3984375" style="8" customWidth="1"/>
    <col min="6908" max="6908" width="1.5" style="8" customWidth="1"/>
    <col min="6909" max="6910" width="6" style="8" customWidth="1"/>
    <col min="6911" max="6915" width="11" style="8"/>
    <col min="6916" max="6916" width="2.5" style="8" customWidth="1"/>
    <col min="6917" max="6919" width="11" style="8"/>
    <col min="6920" max="6920" width="2.8984375" style="8" customWidth="1"/>
    <col min="6921" max="7157" width="11" style="8"/>
    <col min="7158" max="7158" width="10.19921875" style="8" customWidth="1"/>
    <col min="7159" max="7160" width="5.69921875" style="8" customWidth="1"/>
    <col min="7161" max="7161" width="1.5" style="8" customWidth="1"/>
    <col min="7162" max="7163" width="6.3984375" style="8" customWidth="1"/>
    <col min="7164" max="7164" width="1.5" style="8" customWidth="1"/>
    <col min="7165" max="7166" width="6" style="8" customWidth="1"/>
    <col min="7167" max="7171" width="11" style="8"/>
    <col min="7172" max="7172" width="2.5" style="8" customWidth="1"/>
    <col min="7173" max="7175" width="11" style="8"/>
    <col min="7176" max="7176" width="2.8984375" style="8" customWidth="1"/>
    <col min="7177" max="7413" width="11" style="8"/>
    <col min="7414" max="7414" width="10.19921875" style="8" customWidth="1"/>
    <col min="7415" max="7416" width="5.69921875" style="8" customWidth="1"/>
    <col min="7417" max="7417" width="1.5" style="8" customWidth="1"/>
    <col min="7418" max="7419" width="6.3984375" style="8" customWidth="1"/>
    <col min="7420" max="7420" width="1.5" style="8" customWidth="1"/>
    <col min="7421" max="7422" width="6" style="8" customWidth="1"/>
    <col min="7423" max="7427" width="11" style="8"/>
    <col min="7428" max="7428" width="2.5" style="8" customWidth="1"/>
    <col min="7429" max="7431" width="11" style="8"/>
    <col min="7432" max="7432" width="2.8984375" style="8" customWidth="1"/>
    <col min="7433" max="7669" width="11" style="8"/>
    <col min="7670" max="7670" width="10.19921875" style="8" customWidth="1"/>
    <col min="7671" max="7672" width="5.69921875" style="8" customWidth="1"/>
    <col min="7673" max="7673" width="1.5" style="8" customWidth="1"/>
    <col min="7674" max="7675" width="6.3984375" style="8" customWidth="1"/>
    <col min="7676" max="7676" width="1.5" style="8" customWidth="1"/>
    <col min="7677" max="7678" width="6" style="8" customWidth="1"/>
    <col min="7679" max="7683" width="11" style="8"/>
    <col min="7684" max="7684" width="2.5" style="8" customWidth="1"/>
    <col min="7685" max="7687" width="11" style="8"/>
    <col min="7688" max="7688" width="2.8984375" style="8" customWidth="1"/>
    <col min="7689" max="7925" width="11" style="8"/>
    <col min="7926" max="7926" width="10.19921875" style="8" customWidth="1"/>
    <col min="7927" max="7928" width="5.69921875" style="8" customWidth="1"/>
    <col min="7929" max="7929" width="1.5" style="8" customWidth="1"/>
    <col min="7930" max="7931" width="6.3984375" style="8" customWidth="1"/>
    <col min="7932" max="7932" width="1.5" style="8" customWidth="1"/>
    <col min="7933" max="7934" width="6" style="8" customWidth="1"/>
    <col min="7935" max="7939" width="11" style="8"/>
    <col min="7940" max="7940" width="2.5" style="8" customWidth="1"/>
    <col min="7941" max="7943" width="11" style="8"/>
    <col min="7944" max="7944" width="2.8984375" style="8" customWidth="1"/>
    <col min="7945" max="8181" width="11" style="8"/>
    <col min="8182" max="8182" width="10.19921875" style="8" customWidth="1"/>
    <col min="8183" max="8184" width="5.69921875" style="8" customWidth="1"/>
    <col min="8185" max="8185" width="1.5" style="8" customWidth="1"/>
    <col min="8186" max="8187" width="6.3984375" style="8" customWidth="1"/>
    <col min="8188" max="8188" width="1.5" style="8" customWidth="1"/>
    <col min="8189" max="8190" width="6" style="8" customWidth="1"/>
    <col min="8191" max="8195" width="11" style="8"/>
    <col min="8196" max="8196" width="2.5" style="8" customWidth="1"/>
    <col min="8197" max="8199" width="11" style="8"/>
    <col min="8200" max="8200" width="2.8984375" style="8" customWidth="1"/>
    <col min="8201" max="8437" width="11" style="8"/>
    <col min="8438" max="8438" width="10.19921875" style="8" customWidth="1"/>
    <col min="8439" max="8440" width="5.69921875" style="8" customWidth="1"/>
    <col min="8441" max="8441" width="1.5" style="8" customWidth="1"/>
    <col min="8442" max="8443" width="6.3984375" style="8" customWidth="1"/>
    <col min="8444" max="8444" width="1.5" style="8" customWidth="1"/>
    <col min="8445" max="8446" width="6" style="8" customWidth="1"/>
    <col min="8447" max="8451" width="11" style="8"/>
    <col min="8452" max="8452" width="2.5" style="8" customWidth="1"/>
    <col min="8453" max="8455" width="11" style="8"/>
    <col min="8456" max="8456" width="2.8984375" style="8" customWidth="1"/>
    <col min="8457" max="8693" width="11" style="8"/>
    <col min="8694" max="8694" width="10.19921875" style="8" customWidth="1"/>
    <col min="8695" max="8696" width="5.69921875" style="8" customWidth="1"/>
    <col min="8697" max="8697" width="1.5" style="8" customWidth="1"/>
    <col min="8698" max="8699" width="6.3984375" style="8" customWidth="1"/>
    <col min="8700" max="8700" width="1.5" style="8" customWidth="1"/>
    <col min="8701" max="8702" width="6" style="8" customWidth="1"/>
    <col min="8703" max="8707" width="11" style="8"/>
    <col min="8708" max="8708" width="2.5" style="8" customWidth="1"/>
    <col min="8709" max="8711" width="11" style="8"/>
    <col min="8712" max="8712" width="2.8984375" style="8" customWidth="1"/>
    <col min="8713" max="8949" width="11" style="8"/>
    <col min="8950" max="8950" width="10.19921875" style="8" customWidth="1"/>
    <col min="8951" max="8952" width="5.69921875" style="8" customWidth="1"/>
    <col min="8953" max="8953" width="1.5" style="8" customWidth="1"/>
    <col min="8954" max="8955" width="6.3984375" style="8" customWidth="1"/>
    <col min="8956" max="8956" width="1.5" style="8" customWidth="1"/>
    <col min="8957" max="8958" width="6" style="8" customWidth="1"/>
    <col min="8959" max="8963" width="11" style="8"/>
    <col min="8964" max="8964" width="2.5" style="8" customWidth="1"/>
    <col min="8965" max="8967" width="11" style="8"/>
    <col min="8968" max="8968" width="2.8984375" style="8" customWidth="1"/>
    <col min="8969" max="9205" width="11" style="8"/>
    <col min="9206" max="9206" width="10.19921875" style="8" customWidth="1"/>
    <col min="9207" max="9208" width="5.69921875" style="8" customWidth="1"/>
    <col min="9209" max="9209" width="1.5" style="8" customWidth="1"/>
    <col min="9210" max="9211" width="6.3984375" style="8" customWidth="1"/>
    <col min="9212" max="9212" width="1.5" style="8" customWidth="1"/>
    <col min="9213" max="9214" width="6" style="8" customWidth="1"/>
    <col min="9215" max="9219" width="11" style="8"/>
    <col min="9220" max="9220" width="2.5" style="8" customWidth="1"/>
    <col min="9221" max="9223" width="11" style="8"/>
    <col min="9224" max="9224" width="2.8984375" style="8" customWidth="1"/>
    <col min="9225" max="9461" width="11" style="8"/>
    <col min="9462" max="9462" width="10.19921875" style="8" customWidth="1"/>
    <col min="9463" max="9464" width="5.69921875" style="8" customWidth="1"/>
    <col min="9465" max="9465" width="1.5" style="8" customWidth="1"/>
    <col min="9466" max="9467" width="6.3984375" style="8" customWidth="1"/>
    <col min="9468" max="9468" width="1.5" style="8" customWidth="1"/>
    <col min="9469" max="9470" width="6" style="8" customWidth="1"/>
    <col min="9471" max="9475" width="11" style="8"/>
    <col min="9476" max="9476" width="2.5" style="8" customWidth="1"/>
    <col min="9477" max="9479" width="11" style="8"/>
    <col min="9480" max="9480" width="2.8984375" style="8" customWidth="1"/>
    <col min="9481" max="9717" width="11" style="8"/>
    <col min="9718" max="9718" width="10.19921875" style="8" customWidth="1"/>
    <col min="9719" max="9720" width="5.69921875" style="8" customWidth="1"/>
    <col min="9721" max="9721" width="1.5" style="8" customWidth="1"/>
    <col min="9722" max="9723" width="6.3984375" style="8" customWidth="1"/>
    <col min="9724" max="9724" width="1.5" style="8" customWidth="1"/>
    <col min="9725" max="9726" width="6" style="8" customWidth="1"/>
    <col min="9727" max="9731" width="11" style="8"/>
    <col min="9732" max="9732" width="2.5" style="8" customWidth="1"/>
    <col min="9733" max="9735" width="11" style="8"/>
    <col min="9736" max="9736" width="2.8984375" style="8" customWidth="1"/>
    <col min="9737" max="9973" width="11" style="8"/>
    <col min="9974" max="9974" width="10.19921875" style="8" customWidth="1"/>
    <col min="9975" max="9976" width="5.69921875" style="8" customWidth="1"/>
    <col min="9977" max="9977" width="1.5" style="8" customWidth="1"/>
    <col min="9978" max="9979" width="6.3984375" style="8" customWidth="1"/>
    <col min="9980" max="9980" width="1.5" style="8" customWidth="1"/>
    <col min="9981" max="9982" width="6" style="8" customWidth="1"/>
    <col min="9983" max="9987" width="11" style="8"/>
    <col min="9988" max="9988" width="2.5" style="8" customWidth="1"/>
    <col min="9989" max="9991" width="11" style="8"/>
    <col min="9992" max="9992" width="2.8984375" style="8" customWidth="1"/>
    <col min="9993" max="10229" width="11" style="8"/>
    <col min="10230" max="10230" width="10.19921875" style="8" customWidth="1"/>
    <col min="10231" max="10232" width="5.69921875" style="8" customWidth="1"/>
    <col min="10233" max="10233" width="1.5" style="8" customWidth="1"/>
    <col min="10234" max="10235" width="6.3984375" style="8" customWidth="1"/>
    <col min="10236" max="10236" width="1.5" style="8" customWidth="1"/>
    <col min="10237" max="10238" width="6" style="8" customWidth="1"/>
    <col min="10239" max="10243" width="11" style="8"/>
    <col min="10244" max="10244" width="2.5" style="8" customWidth="1"/>
    <col min="10245" max="10247" width="11" style="8"/>
    <col min="10248" max="10248" width="2.8984375" style="8" customWidth="1"/>
    <col min="10249" max="10485" width="11" style="8"/>
    <col min="10486" max="10486" width="10.19921875" style="8" customWidth="1"/>
    <col min="10487" max="10488" width="5.69921875" style="8" customWidth="1"/>
    <col min="10489" max="10489" width="1.5" style="8" customWidth="1"/>
    <col min="10490" max="10491" width="6.3984375" style="8" customWidth="1"/>
    <col min="10492" max="10492" width="1.5" style="8" customWidth="1"/>
    <col min="10493" max="10494" width="6" style="8" customWidth="1"/>
    <col min="10495" max="10499" width="11" style="8"/>
    <col min="10500" max="10500" width="2.5" style="8" customWidth="1"/>
    <col min="10501" max="10503" width="11" style="8"/>
    <col min="10504" max="10504" width="2.8984375" style="8" customWidth="1"/>
    <col min="10505" max="10741" width="11" style="8"/>
    <col min="10742" max="10742" width="10.19921875" style="8" customWidth="1"/>
    <col min="10743" max="10744" width="5.69921875" style="8" customWidth="1"/>
    <col min="10745" max="10745" width="1.5" style="8" customWidth="1"/>
    <col min="10746" max="10747" width="6.3984375" style="8" customWidth="1"/>
    <col min="10748" max="10748" width="1.5" style="8" customWidth="1"/>
    <col min="10749" max="10750" width="6" style="8" customWidth="1"/>
    <col min="10751" max="10755" width="11" style="8"/>
    <col min="10756" max="10756" width="2.5" style="8" customWidth="1"/>
    <col min="10757" max="10759" width="11" style="8"/>
    <col min="10760" max="10760" width="2.8984375" style="8" customWidth="1"/>
    <col min="10761" max="10997" width="11" style="8"/>
    <col min="10998" max="10998" width="10.19921875" style="8" customWidth="1"/>
    <col min="10999" max="11000" width="5.69921875" style="8" customWidth="1"/>
    <col min="11001" max="11001" width="1.5" style="8" customWidth="1"/>
    <col min="11002" max="11003" width="6.3984375" style="8" customWidth="1"/>
    <col min="11004" max="11004" width="1.5" style="8" customWidth="1"/>
    <col min="11005" max="11006" width="6" style="8" customWidth="1"/>
    <col min="11007" max="11011" width="11" style="8"/>
    <col min="11012" max="11012" width="2.5" style="8" customWidth="1"/>
    <col min="11013" max="11015" width="11" style="8"/>
    <col min="11016" max="11016" width="2.8984375" style="8" customWidth="1"/>
    <col min="11017" max="11253" width="11" style="8"/>
    <col min="11254" max="11254" width="10.19921875" style="8" customWidth="1"/>
    <col min="11255" max="11256" width="5.69921875" style="8" customWidth="1"/>
    <col min="11257" max="11257" width="1.5" style="8" customWidth="1"/>
    <col min="11258" max="11259" width="6.3984375" style="8" customWidth="1"/>
    <col min="11260" max="11260" width="1.5" style="8" customWidth="1"/>
    <col min="11261" max="11262" width="6" style="8" customWidth="1"/>
    <col min="11263" max="11267" width="11" style="8"/>
    <col min="11268" max="11268" width="2.5" style="8" customWidth="1"/>
    <col min="11269" max="11271" width="11" style="8"/>
    <col min="11272" max="11272" width="2.8984375" style="8" customWidth="1"/>
    <col min="11273" max="11509" width="11" style="8"/>
    <col min="11510" max="11510" width="10.19921875" style="8" customWidth="1"/>
    <col min="11511" max="11512" width="5.69921875" style="8" customWidth="1"/>
    <col min="11513" max="11513" width="1.5" style="8" customWidth="1"/>
    <col min="11514" max="11515" width="6.3984375" style="8" customWidth="1"/>
    <col min="11516" max="11516" width="1.5" style="8" customWidth="1"/>
    <col min="11517" max="11518" width="6" style="8" customWidth="1"/>
    <col min="11519" max="11523" width="11" style="8"/>
    <col min="11524" max="11524" width="2.5" style="8" customWidth="1"/>
    <col min="11525" max="11527" width="11" style="8"/>
    <col min="11528" max="11528" width="2.8984375" style="8" customWidth="1"/>
    <col min="11529" max="11765" width="11" style="8"/>
    <col min="11766" max="11766" width="10.19921875" style="8" customWidth="1"/>
    <col min="11767" max="11768" width="5.69921875" style="8" customWidth="1"/>
    <col min="11769" max="11769" width="1.5" style="8" customWidth="1"/>
    <col min="11770" max="11771" width="6.3984375" style="8" customWidth="1"/>
    <col min="11772" max="11772" width="1.5" style="8" customWidth="1"/>
    <col min="11773" max="11774" width="6" style="8" customWidth="1"/>
    <col min="11775" max="11779" width="11" style="8"/>
    <col min="11780" max="11780" width="2.5" style="8" customWidth="1"/>
    <col min="11781" max="11783" width="11" style="8"/>
    <col min="11784" max="11784" width="2.8984375" style="8" customWidth="1"/>
    <col min="11785" max="12021" width="11" style="8"/>
    <col min="12022" max="12022" width="10.19921875" style="8" customWidth="1"/>
    <col min="12023" max="12024" width="5.69921875" style="8" customWidth="1"/>
    <col min="12025" max="12025" width="1.5" style="8" customWidth="1"/>
    <col min="12026" max="12027" width="6.3984375" style="8" customWidth="1"/>
    <col min="12028" max="12028" width="1.5" style="8" customWidth="1"/>
    <col min="12029" max="12030" width="6" style="8" customWidth="1"/>
    <col min="12031" max="12035" width="11" style="8"/>
    <col min="12036" max="12036" width="2.5" style="8" customWidth="1"/>
    <col min="12037" max="12039" width="11" style="8"/>
    <col min="12040" max="12040" width="2.8984375" style="8" customWidth="1"/>
    <col min="12041" max="12277" width="11" style="8"/>
    <col min="12278" max="12278" width="10.19921875" style="8" customWidth="1"/>
    <col min="12279" max="12280" width="5.69921875" style="8" customWidth="1"/>
    <col min="12281" max="12281" width="1.5" style="8" customWidth="1"/>
    <col min="12282" max="12283" width="6.3984375" style="8" customWidth="1"/>
    <col min="12284" max="12284" width="1.5" style="8" customWidth="1"/>
    <col min="12285" max="12286" width="6" style="8" customWidth="1"/>
    <col min="12287" max="12291" width="11" style="8"/>
    <col min="12292" max="12292" width="2.5" style="8" customWidth="1"/>
    <col min="12293" max="12295" width="11" style="8"/>
    <col min="12296" max="12296" width="2.8984375" style="8" customWidth="1"/>
    <col min="12297" max="12533" width="11" style="8"/>
    <col min="12534" max="12534" width="10.19921875" style="8" customWidth="1"/>
    <col min="12535" max="12536" width="5.69921875" style="8" customWidth="1"/>
    <col min="12537" max="12537" width="1.5" style="8" customWidth="1"/>
    <col min="12538" max="12539" width="6.3984375" style="8" customWidth="1"/>
    <col min="12540" max="12540" width="1.5" style="8" customWidth="1"/>
    <col min="12541" max="12542" width="6" style="8" customWidth="1"/>
    <col min="12543" max="12547" width="11" style="8"/>
    <col min="12548" max="12548" width="2.5" style="8" customWidth="1"/>
    <col min="12549" max="12551" width="11" style="8"/>
    <col min="12552" max="12552" width="2.8984375" style="8" customWidth="1"/>
    <col min="12553" max="12789" width="11" style="8"/>
    <col min="12790" max="12790" width="10.19921875" style="8" customWidth="1"/>
    <col min="12791" max="12792" width="5.69921875" style="8" customWidth="1"/>
    <col min="12793" max="12793" width="1.5" style="8" customWidth="1"/>
    <col min="12794" max="12795" width="6.3984375" style="8" customWidth="1"/>
    <col min="12796" max="12796" width="1.5" style="8" customWidth="1"/>
    <col min="12797" max="12798" width="6" style="8" customWidth="1"/>
    <col min="12799" max="12803" width="11" style="8"/>
    <col min="12804" max="12804" width="2.5" style="8" customWidth="1"/>
    <col min="12805" max="12807" width="11" style="8"/>
    <col min="12808" max="12808" width="2.8984375" style="8" customWidth="1"/>
    <col min="12809" max="13045" width="11" style="8"/>
    <col min="13046" max="13046" width="10.19921875" style="8" customWidth="1"/>
    <col min="13047" max="13048" width="5.69921875" style="8" customWidth="1"/>
    <col min="13049" max="13049" width="1.5" style="8" customWidth="1"/>
    <col min="13050" max="13051" width="6.3984375" style="8" customWidth="1"/>
    <col min="13052" max="13052" width="1.5" style="8" customWidth="1"/>
    <col min="13053" max="13054" width="6" style="8" customWidth="1"/>
    <col min="13055" max="13059" width="11" style="8"/>
    <col min="13060" max="13060" width="2.5" style="8" customWidth="1"/>
    <col min="13061" max="13063" width="11" style="8"/>
    <col min="13064" max="13064" width="2.8984375" style="8" customWidth="1"/>
    <col min="13065" max="13301" width="11" style="8"/>
    <col min="13302" max="13302" width="10.19921875" style="8" customWidth="1"/>
    <col min="13303" max="13304" width="5.69921875" style="8" customWidth="1"/>
    <col min="13305" max="13305" width="1.5" style="8" customWidth="1"/>
    <col min="13306" max="13307" width="6.3984375" style="8" customWidth="1"/>
    <col min="13308" max="13308" width="1.5" style="8" customWidth="1"/>
    <col min="13309" max="13310" width="6" style="8" customWidth="1"/>
    <col min="13311" max="13315" width="11" style="8"/>
    <col min="13316" max="13316" width="2.5" style="8" customWidth="1"/>
    <col min="13317" max="13319" width="11" style="8"/>
    <col min="13320" max="13320" width="2.8984375" style="8" customWidth="1"/>
    <col min="13321" max="13557" width="11" style="8"/>
    <col min="13558" max="13558" width="10.19921875" style="8" customWidth="1"/>
    <col min="13559" max="13560" width="5.69921875" style="8" customWidth="1"/>
    <col min="13561" max="13561" width="1.5" style="8" customWidth="1"/>
    <col min="13562" max="13563" width="6.3984375" style="8" customWidth="1"/>
    <col min="13564" max="13564" width="1.5" style="8" customWidth="1"/>
    <col min="13565" max="13566" width="6" style="8" customWidth="1"/>
    <col min="13567" max="13571" width="11" style="8"/>
    <col min="13572" max="13572" width="2.5" style="8" customWidth="1"/>
    <col min="13573" max="13575" width="11" style="8"/>
    <col min="13576" max="13576" width="2.8984375" style="8" customWidth="1"/>
    <col min="13577" max="13813" width="11" style="8"/>
    <col min="13814" max="13814" width="10.19921875" style="8" customWidth="1"/>
    <col min="13815" max="13816" width="5.69921875" style="8" customWidth="1"/>
    <col min="13817" max="13817" width="1.5" style="8" customWidth="1"/>
    <col min="13818" max="13819" width="6.3984375" style="8" customWidth="1"/>
    <col min="13820" max="13820" width="1.5" style="8" customWidth="1"/>
    <col min="13821" max="13822" width="6" style="8" customWidth="1"/>
    <col min="13823" max="13827" width="11" style="8"/>
    <col min="13828" max="13828" width="2.5" style="8" customWidth="1"/>
    <col min="13829" max="13831" width="11" style="8"/>
    <col min="13832" max="13832" width="2.8984375" style="8" customWidth="1"/>
    <col min="13833" max="14069" width="11" style="8"/>
    <col min="14070" max="14070" width="10.19921875" style="8" customWidth="1"/>
    <col min="14071" max="14072" width="5.69921875" style="8" customWidth="1"/>
    <col min="14073" max="14073" width="1.5" style="8" customWidth="1"/>
    <col min="14074" max="14075" width="6.3984375" style="8" customWidth="1"/>
    <col min="14076" max="14076" width="1.5" style="8" customWidth="1"/>
    <col min="14077" max="14078" width="6" style="8" customWidth="1"/>
    <col min="14079" max="14083" width="11" style="8"/>
    <col min="14084" max="14084" width="2.5" style="8" customWidth="1"/>
    <col min="14085" max="14087" width="11" style="8"/>
    <col min="14088" max="14088" width="2.8984375" style="8" customWidth="1"/>
    <col min="14089" max="14325" width="11" style="8"/>
    <col min="14326" max="14326" width="10.19921875" style="8" customWidth="1"/>
    <col min="14327" max="14328" width="5.69921875" style="8" customWidth="1"/>
    <col min="14329" max="14329" width="1.5" style="8" customWidth="1"/>
    <col min="14330" max="14331" width="6.3984375" style="8" customWidth="1"/>
    <col min="14332" max="14332" width="1.5" style="8" customWidth="1"/>
    <col min="14333" max="14334" width="6" style="8" customWidth="1"/>
    <col min="14335" max="14339" width="11" style="8"/>
    <col min="14340" max="14340" width="2.5" style="8" customWidth="1"/>
    <col min="14341" max="14343" width="11" style="8"/>
    <col min="14344" max="14344" width="2.8984375" style="8" customWidth="1"/>
    <col min="14345" max="14581" width="11" style="8"/>
    <col min="14582" max="14582" width="10.19921875" style="8" customWidth="1"/>
    <col min="14583" max="14584" width="5.69921875" style="8" customWidth="1"/>
    <col min="14585" max="14585" width="1.5" style="8" customWidth="1"/>
    <col min="14586" max="14587" width="6.3984375" style="8" customWidth="1"/>
    <col min="14588" max="14588" width="1.5" style="8" customWidth="1"/>
    <col min="14589" max="14590" width="6" style="8" customWidth="1"/>
    <col min="14591" max="14595" width="11" style="8"/>
    <col min="14596" max="14596" width="2.5" style="8" customWidth="1"/>
    <col min="14597" max="14599" width="11" style="8"/>
    <col min="14600" max="14600" width="2.8984375" style="8" customWidth="1"/>
    <col min="14601" max="14837" width="11" style="8"/>
    <col min="14838" max="14838" width="10.19921875" style="8" customWidth="1"/>
    <col min="14839" max="14840" width="5.69921875" style="8" customWidth="1"/>
    <col min="14841" max="14841" width="1.5" style="8" customWidth="1"/>
    <col min="14842" max="14843" width="6.3984375" style="8" customWidth="1"/>
    <col min="14844" max="14844" width="1.5" style="8" customWidth="1"/>
    <col min="14845" max="14846" width="6" style="8" customWidth="1"/>
    <col min="14847" max="14851" width="11" style="8"/>
    <col min="14852" max="14852" width="2.5" style="8" customWidth="1"/>
    <col min="14853" max="14855" width="11" style="8"/>
    <col min="14856" max="14856" width="2.8984375" style="8" customWidth="1"/>
    <col min="14857" max="15093" width="11" style="8"/>
    <col min="15094" max="15094" width="10.19921875" style="8" customWidth="1"/>
    <col min="15095" max="15096" width="5.69921875" style="8" customWidth="1"/>
    <col min="15097" max="15097" width="1.5" style="8" customWidth="1"/>
    <col min="15098" max="15099" width="6.3984375" style="8" customWidth="1"/>
    <col min="15100" max="15100" width="1.5" style="8" customWidth="1"/>
    <col min="15101" max="15102" width="6" style="8" customWidth="1"/>
    <col min="15103" max="15107" width="11" style="8"/>
    <col min="15108" max="15108" width="2.5" style="8" customWidth="1"/>
    <col min="15109" max="15111" width="11" style="8"/>
    <col min="15112" max="15112" width="2.8984375" style="8" customWidth="1"/>
    <col min="15113" max="15349" width="11" style="8"/>
    <col min="15350" max="15350" width="10.19921875" style="8" customWidth="1"/>
    <col min="15351" max="15352" width="5.69921875" style="8" customWidth="1"/>
    <col min="15353" max="15353" width="1.5" style="8" customWidth="1"/>
    <col min="15354" max="15355" width="6.3984375" style="8" customWidth="1"/>
    <col min="15356" max="15356" width="1.5" style="8" customWidth="1"/>
    <col min="15357" max="15358" width="6" style="8" customWidth="1"/>
    <col min="15359" max="15363" width="11" style="8"/>
    <col min="15364" max="15364" width="2.5" style="8" customWidth="1"/>
    <col min="15365" max="15367" width="11" style="8"/>
    <col min="15368" max="15368" width="2.8984375" style="8" customWidth="1"/>
    <col min="15369" max="15605" width="11" style="8"/>
    <col min="15606" max="15606" width="10.19921875" style="8" customWidth="1"/>
    <col min="15607" max="15608" width="5.69921875" style="8" customWidth="1"/>
    <col min="15609" max="15609" width="1.5" style="8" customWidth="1"/>
    <col min="15610" max="15611" width="6.3984375" style="8" customWidth="1"/>
    <col min="15612" max="15612" width="1.5" style="8" customWidth="1"/>
    <col min="15613" max="15614" width="6" style="8" customWidth="1"/>
    <col min="15615" max="15619" width="11" style="8"/>
    <col min="15620" max="15620" width="2.5" style="8" customWidth="1"/>
    <col min="15621" max="15623" width="11" style="8"/>
    <col min="15624" max="15624" width="2.8984375" style="8" customWidth="1"/>
    <col min="15625" max="15861" width="11" style="8"/>
    <col min="15862" max="15862" width="10.19921875" style="8" customWidth="1"/>
    <col min="15863" max="15864" width="5.69921875" style="8" customWidth="1"/>
    <col min="15865" max="15865" width="1.5" style="8" customWidth="1"/>
    <col min="15866" max="15867" width="6.3984375" style="8" customWidth="1"/>
    <col min="15868" max="15868" width="1.5" style="8" customWidth="1"/>
    <col min="15869" max="15870" width="6" style="8" customWidth="1"/>
    <col min="15871" max="15875" width="11" style="8"/>
    <col min="15876" max="15876" width="2.5" style="8" customWidth="1"/>
    <col min="15877" max="15879" width="11" style="8"/>
    <col min="15880" max="15880" width="2.8984375" style="8" customWidth="1"/>
    <col min="15881" max="16117" width="11" style="8"/>
    <col min="16118" max="16118" width="10.19921875" style="8" customWidth="1"/>
    <col min="16119" max="16120" width="5.69921875" style="8" customWidth="1"/>
    <col min="16121" max="16121" width="1.5" style="8" customWidth="1"/>
    <col min="16122" max="16123" width="6.3984375" style="8" customWidth="1"/>
    <col min="16124" max="16124" width="1.5" style="8" customWidth="1"/>
    <col min="16125" max="16126" width="6" style="8" customWidth="1"/>
    <col min="16127" max="16131" width="11" style="8"/>
    <col min="16132" max="16132" width="2.5" style="8" customWidth="1"/>
    <col min="16133" max="16135" width="11" style="8"/>
    <col min="16136" max="16136" width="2.8984375" style="8" customWidth="1"/>
    <col min="16137" max="16384" width="11" style="8"/>
  </cols>
  <sheetData>
    <row r="1" spans="1:9" x14ac:dyDescent="0.3">
      <c r="A1" s="101"/>
      <c r="B1" s="101"/>
      <c r="C1" s="101"/>
      <c r="D1" s="101"/>
    </row>
    <row r="2" spans="1:9" x14ac:dyDescent="0.3">
      <c r="A2" s="102" t="s">
        <v>160</v>
      </c>
      <c r="B2" s="103"/>
      <c r="C2" s="103"/>
      <c r="D2" s="103"/>
    </row>
    <row r="3" spans="1:9" x14ac:dyDescent="0.3">
      <c r="A3" s="102"/>
      <c r="B3" s="103"/>
      <c r="C3" s="103"/>
      <c r="D3" s="103"/>
    </row>
    <row r="4" spans="1:9" ht="15" thickBot="1" x14ac:dyDescent="0.35">
      <c r="A4" s="104" t="s">
        <v>61</v>
      </c>
      <c r="B4" s="105"/>
      <c r="C4" s="105"/>
      <c r="D4" s="106" t="s">
        <v>174</v>
      </c>
    </row>
    <row r="6" spans="1:9" s="122" customFormat="1" ht="13.8" x14ac:dyDescent="0.3">
      <c r="A6" s="115" t="s">
        <v>76</v>
      </c>
      <c r="B6" s="115"/>
      <c r="C6" s="116"/>
      <c r="D6" s="120"/>
      <c r="E6" s="121"/>
    </row>
    <row r="7" spans="1:9" s="122" customFormat="1" ht="13.8" x14ac:dyDescent="0.3">
      <c r="A7" s="115" t="s">
        <v>135</v>
      </c>
      <c r="B7" s="115"/>
      <c r="C7" s="116"/>
      <c r="D7" s="120"/>
      <c r="E7" s="121"/>
      <c r="I7" s="123"/>
    </row>
    <row r="8" spans="1:9" ht="8.25" customHeight="1" x14ac:dyDescent="0.3"/>
    <row r="9" spans="1:9" s="12" customFormat="1" ht="27.6" x14ac:dyDescent="0.25">
      <c r="A9" s="9" t="s">
        <v>0</v>
      </c>
      <c r="B9" s="9" t="s">
        <v>1</v>
      </c>
      <c r="C9" s="10" t="s">
        <v>75</v>
      </c>
      <c r="D9" s="11" t="s">
        <v>74</v>
      </c>
    </row>
    <row r="10" spans="1:9" s="13" customFormat="1" x14ac:dyDescent="0.25">
      <c r="A10" s="94" t="s">
        <v>77</v>
      </c>
      <c r="B10" s="95"/>
      <c r="C10" s="95"/>
      <c r="D10" s="95"/>
    </row>
    <row r="11" spans="1:9" s="26" customFormat="1" ht="15" customHeight="1" x14ac:dyDescent="0.25">
      <c r="A11" s="23" t="s">
        <v>6</v>
      </c>
      <c r="B11" s="15" t="s">
        <v>4</v>
      </c>
      <c r="C11" s="24" t="s">
        <v>82</v>
      </c>
      <c r="D11" s="25">
        <v>9</v>
      </c>
      <c r="F11" s="27"/>
    </row>
    <row r="12" spans="1:9" s="26" customFormat="1" ht="15" customHeight="1" x14ac:dyDescent="0.25">
      <c r="A12" s="23"/>
      <c r="B12" s="15"/>
      <c r="C12" s="24" t="s">
        <v>78</v>
      </c>
      <c r="D12" s="25">
        <v>7</v>
      </c>
      <c r="F12" s="27"/>
    </row>
    <row r="13" spans="1:9" s="26" customFormat="1" ht="15" customHeight="1" x14ac:dyDescent="0.25">
      <c r="A13" s="23"/>
      <c r="B13" s="15"/>
      <c r="C13" s="24" t="s">
        <v>79</v>
      </c>
      <c r="D13" s="25">
        <v>10</v>
      </c>
      <c r="F13" s="27"/>
    </row>
    <row r="14" spans="1:9" s="26" customFormat="1" ht="15" customHeight="1" x14ac:dyDescent="0.25">
      <c r="A14" s="23"/>
      <c r="B14" s="15"/>
      <c r="C14" s="24" t="s">
        <v>80</v>
      </c>
      <c r="D14" s="25">
        <v>7</v>
      </c>
      <c r="F14" s="27"/>
    </row>
    <row r="15" spans="1:9" s="26" customFormat="1" ht="15" customHeight="1" x14ac:dyDescent="0.25">
      <c r="A15" s="28"/>
      <c r="B15" s="20" t="s">
        <v>5</v>
      </c>
      <c r="C15" s="29"/>
      <c r="D15" s="30">
        <f>SUM(D11:D14)</f>
        <v>33</v>
      </c>
      <c r="F15" s="27"/>
    </row>
    <row r="16" spans="1:9" s="26" customFormat="1" ht="15" customHeight="1" x14ac:dyDescent="0.25">
      <c r="A16" s="23" t="s">
        <v>69</v>
      </c>
      <c r="B16" s="15" t="s">
        <v>4</v>
      </c>
      <c r="C16" s="24" t="s">
        <v>81</v>
      </c>
      <c r="D16" s="25">
        <v>6</v>
      </c>
      <c r="F16" s="27"/>
    </row>
    <row r="17" spans="1:7" s="26" customFormat="1" ht="15" customHeight="1" x14ac:dyDescent="0.25">
      <c r="A17" s="28"/>
      <c r="B17" s="20" t="s">
        <v>5</v>
      </c>
      <c r="C17" s="29"/>
      <c r="D17" s="30">
        <f>SUM(D16)</f>
        <v>6</v>
      </c>
      <c r="F17" s="27"/>
    </row>
    <row r="18" spans="1:7" s="26" customFormat="1" ht="15" customHeight="1" x14ac:dyDescent="0.25">
      <c r="A18" s="23" t="s">
        <v>8</v>
      </c>
      <c r="B18" s="15" t="s">
        <v>4</v>
      </c>
      <c r="C18" s="24" t="s">
        <v>83</v>
      </c>
      <c r="D18" s="25">
        <v>1.8</v>
      </c>
      <c r="F18" s="27"/>
    </row>
    <row r="19" spans="1:7" s="26" customFormat="1" ht="15" customHeight="1" x14ac:dyDescent="0.25">
      <c r="A19" s="28"/>
      <c r="B19" s="20" t="s">
        <v>5</v>
      </c>
      <c r="C19" s="29"/>
      <c r="D19" s="30">
        <f>SUM(D18:D18)</f>
        <v>1.8</v>
      </c>
      <c r="F19" s="27"/>
    </row>
    <row r="20" spans="1:7" s="26" customFormat="1" ht="15" customHeight="1" x14ac:dyDescent="0.25">
      <c r="A20" s="23" t="s">
        <v>9</v>
      </c>
      <c r="B20" s="15" t="s">
        <v>4</v>
      </c>
      <c r="C20" s="32" t="s">
        <v>11</v>
      </c>
      <c r="D20" s="25">
        <v>67</v>
      </c>
      <c r="E20" s="32"/>
      <c r="F20" s="32"/>
      <c r="G20" s="25"/>
    </row>
    <row r="21" spans="1:7" s="26" customFormat="1" ht="15" customHeight="1" x14ac:dyDescent="0.25">
      <c r="A21" s="23"/>
      <c r="C21" s="32" t="s">
        <v>63</v>
      </c>
      <c r="D21" s="25">
        <v>63</v>
      </c>
      <c r="F21" s="27"/>
    </row>
    <row r="22" spans="1:7" s="26" customFormat="1" ht="15" customHeight="1" x14ac:dyDescent="0.25">
      <c r="A22" s="23"/>
      <c r="C22" s="32" t="s">
        <v>122</v>
      </c>
      <c r="D22" s="25">
        <v>11</v>
      </c>
      <c r="F22" s="27"/>
    </row>
    <row r="23" spans="1:7" s="26" customFormat="1" ht="15" customHeight="1" x14ac:dyDescent="0.25">
      <c r="A23" s="28"/>
      <c r="B23" s="20" t="s">
        <v>5</v>
      </c>
      <c r="C23" s="34"/>
      <c r="D23" s="30">
        <f>SUM(D20:D22)</f>
        <v>141</v>
      </c>
      <c r="F23" s="27"/>
    </row>
    <row r="24" spans="1:7" s="26" customFormat="1" ht="15" customHeight="1" x14ac:dyDescent="0.25">
      <c r="A24" s="23" t="s">
        <v>12</v>
      </c>
      <c r="B24" s="15" t="s">
        <v>4</v>
      </c>
      <c r="C24" s="32" t="s">
        <v>84</v>
      </c>
      <c r="D24" s="25">
        <v>69</v>
      </c>
      <c r="F24" s="27"/>
    </row>
    <row r="25" spans="1:7" s="26" customFormat="1" ht="15" customHeight="1" x14ac:dyDescent="0.25">
      <c r="A25" s="28"/>
      <c r="B25" s="20" t="s">
        <v>5</v>
      </c>
      <c r="C25" s="34"/>
      <c r="D25" s="30">
        <f>D24</f>
        <v>69</v>
      </c>
      <c r="F25" s="27"/>
    </row>
    <row r="26" spans="1:7" s="26" customFormat="1" ht="15" customHeight="1" x14ac:dyDescent="0.25">
      <c r="A26" s="23" t="s">
        <v>13</v>
      </c>
      <c r="B26" s="15" t="s">
        <v>4</v>
      </c>
      <c r="C26" s="16" t="s">
        <v>85</v>
      </c>
      <c r="D26" s="25">
        <v>32.5</v>
      </c>
      <c r="F26" s="27"/>
    </row>
    <row r="27" spans="1:7" s="26" customFormat="1" ht="15" customHeight="1" x14ac:dyDescent="0.25">
      <c r="A27" s="23"/>
      <c r="B27" s="36"/>
      <c r="C27" s="16" t="s">
        <v>86</v>
      </c>
      <c r="D27" s="25">
        <v>30</v>
      </c>
      <c r="F27" s="27"/>
    </row>
    <row r="28" spans="1:7" s="26" customFormat="1" ht="15" customHeight="1" x14ac:dyDescent="0.25">
      <c r="A28" s="23"/>
      <c r="B28" s="36"/>
      <c r="C28" s="16" t="s">
        <v>81</v>
      </c>
      <c r="D28" s="25">
        <v>7</v>
      </c>
      <c r="F28" s="27"/>
    </row>
    <row r="29" spans="1:7" s="26" customFormat="1" ht="15" customHeight="1" x14ac:dyDescent="0.25">
      <c r="A29" s="23"/>
      <c r="B29" s="36"/>
      <c r="C29" s="16" t="s">
        <v>87</v>
      </c>
      <c r="D29" s="25">
        <v>28.5</v>
      </c>
      <c r="F29" s="27"/>
    </row>
    <row r="30" spans="1:7" s="26" customFormat="1" ht="15" customHeight="1" x14ac:dyDescent="0.25">
      <c r="A30" s="23"/>
      <c r="B30" s="37" t="s">
        <v>5</v>
      </c>
      <c r="C30" s="32"/>
      <c r="D30" s="31">
        <f>SUM(D26:D29)</f>
        <v>98</v>
      </c>
      <c r="F30" s="27"/>
    </row>
    <row r="31" spans="1:7" s="26" customFormat="1" ht="15" customHeight="1" x14ac:dyDescent="0.25">
      <c r="A31" s="37"/>
      <c r="B31" s="15" t="s">
        <v>14</v>
      </c>
      <c r="C31" s="32" t="s">
        <v>88</v>
      </c>
      <c r="D31" s="25">
        <v>12</v>
      </c>
      <c r="F31" s="27"/>
    </row>
    <row r="32" spans="1:7" s="26" customFormat="1" ht="15" customHeight="1" x14ac:dyDescent="0.25">
      <c r="A32" s="37"/>
      <c r="B32" s="37" t="s">
        <v>15</v>
      </c>
      <c r="C32" s="32"/>
      <c r="D32" s="31">
        <v>12</v>
      </c>
      <c r="F32" s="27"/>
    </row>
    <row r="33" spans="1:6" s="26" customFormat="1" ht="15" customHeight="1" x14ac:dyDescent="0.25">
      <c r="A33" s="38"/>
      <c r="B33" s="39" t="s">
        <v>16</v>
      </c>
      <c r="C33" s="39"/>
      <c r="D33" s="110">
        <f>D15+D19+D23+D25+D30+D17</f>
        <v>348.8</v>
      </c>
      <c r="F33" s="27"/>
    </row>
    <row r="34" spans="1:6" s="26" customFormat="1" ht="15" customHeight="1" x14ac:dyDescent="0.25">
      <c r="A34" s="40"/>
      <c r="B34" s="41" t="s">
        <v>17</v>
      </c>
      <c r="C34" s="41"/>
      <c r="D34" s="111">
        <f>D32</f>
        <v>12</v>
      </c>
      <c r="F34" s="27"/>
    </row>
    <row r="35" spans="1:6" s="26" customFormat="1" ht="15" customHeight="1" x14ac:dyDescent="0.25">
      <c r="A35" s="96" t="s">
        <v>138</v>
      </c>
      <c r="B35" s="97"/>
      <c r="C35" s="97"/>
      <c r="D35" s="97"/>
      <c r="F35" s="27"/>
    </row>
    <row r="36" spans="1:6" s="26" customFormat="1" ht="15" customHeight="1" x14ac:dyDescent="0.25">
      <c r="A36" s="37" t="s">
        <v>19</v>
      </c>
      <c r="B36" s="15" t="s">
        <v>4</v>
      </c>
      <c r="C36" s="32" t="s">
        <v>89</v>
      </c>
      <c r="D36" s="25">
        <v>10</v>
      </c>
      <c r="F36" s="27"/>
    </row>
    <row r="37" spans="1:6" s="26" customFormat="1" ht="15" customHeight="1" x14ac:dyDescent="0.25">
      <c r="A37" s="37"/>
      <c r="B37" s="15"/>
      <c r="C37" s="32" t="s">
        <v>90</v>
      </c>
      <c r="D37" s="25">
        <v>4</v>
      </c>
      <c r="F37" s="27"/>
    </row>
    <row r="38" spans="1:6" s="26" customFormat="1" ht="15" customHeight="1" x14ac:dyDescent="0.25">
      <c r="A38" s="37"/>
      <c r="B38" s="37" t="s">
        <v>5</v>
      </c>
      <c r="C38" s="32"/>
      <c r="D38" s="31">
        <f>SUM(D36:D37)</f>
        <v>14</v>
      </c>
      <c r="F38" s="27"/>
    </row>
    <row r="39" spans="1:6" s="26" customFormat="1" ht="15" customHeight="1" x14ac:dyDescent="0.25">
      <c r="A39" s="37"/>
      <c r="B39" s="15" t="s">
        <v>14</v>
      </c>
      <c r="C39" s="15" t="s">
        <v>19</v>
      </c>
      <c r="D39" s="25">
        <v>80</v>
      </c>
      <c r="F39" s="27"/>
    </row>
    <row r="40" spans="1:6" s="26" customFormat="1" ht="15" customHeight="1" x14ac:dyDescent="0.25">
      <c r="A40" s="20"/>
      <c r="B40" s="20" t="s">
        <v>15</v>
      </c>
      <c r="C40" s="45"/>
      <c r="D40" s="30">
        <f>D39</f>
        <v>80</v>
      </c>
      <c r="F40" s="27"/>
    </row>
    <row r="41" spans="1:6" s="26" customFormat="1" ht="15" customHeight="1" x14ac:dyDescent="0.25">
      <c r="A41" s="37" t="s">
        <v>21</v>
      </c>
      <c r="B41" s="15" t="s">
        <v>4</v>
      </c>
      <c r="C41" s="32" t="s">
        <v>91</v>
      </c>
      <c r="D41" s="25">
        <v>50</v>
      </c>
      <c r="F41" s="27"/>
    </row>
    <row r="42" spans="1:6" s="26" customFormat="1" ht="15" customHeight="1" x14ac:dyDescent="0.25">
      <c r="A42" s="46"/>
      <c r="B42" s="20" t="s">
        <v>5</v>
      </c>
      <c r="C42" s="47"/>
      <c r="D42" s="30">
        <v>50</v>
      </c>
      <c r="F42" s="27"/>
    </row>
    <row r="43" spans="1:6" s="26" customFormat="1" ht="15" customHeight="1" x14ac:dyDescent="0.25">
      <c r="A43" s="36"/>
      <c r="B43" s="39" t="s">
        <v>16</v>
      </c>
      <c r="C43" s="125"/>
      <c r="D43" s="112">
        <f>D38+D42</f>
        <v>64</v>
      </c>
      <c r="F43" s="27"/>
    </row>
    <row r="44" spans="1:6" s="26" customFormat="1" ht="15" customHeight="1" x14ac:dyDescent="0.25">
      <c r="B44" s="41" t="s">
        <v>17</v>
      </c>
      <c r="C44" s="124"/>
      <c r="D44" s="112">
        <f>D40</f>
        <v>80</v>
      </c>
      <c r="F44" s="27"/>
    </row>
    <row r="45" spans="1:6" s="43" customFormat="1" ht="15" customHeight="1" x14ac:dyDescent="0.25">
      <c r="A45" s="96" t="s">
        <v>18</v>
      </c>
      <c r="B45" s="97"/>
      <c r="C45" s="97"/>
      <c r="D45" s="97"/>
      <c r="F45" s="44"/>
    </row>
    <row r="46" spans="1:6" s="43" customFormat="1" ht="15" customHeight="1" x14ac:dyDescent="0.25">
      <c r="A46" s="37" t="s">
        <v>22</v>
      </c>
      <c r="B46" s="15" t="s">
        <v>4</v>
      </c>
      <c r="C46" s="24" t="s">
        <v>92</v>
      </c>
      <c r="D46" s="25">
        <v>10</v>
      </c>
      <c r="F46" s="44"/>
    </row>
    <row r="47" spans="1:6" s="43" customFormat="1" ht="15" customHeight="1" x14ac:dyDescent="0.25">
      <c r="A47" s="37"/>
      <c r="B47" s="15"/>
      <c r="C47" s="24" t="s">
        <v>23</v>
      </c>
      <c r="D47" s="25">
        <v>8</v>
      </c>
      <c r="F47" s="44"/>
    </row>
    <row r="48" spans="1:6" s="43" customFormat="1" ht="15" customHeight="1" x14ac:dyDescent="0.25">
      <c r="A48" s="36"/>
      <c r="B48" s="36"/>
      <c r="C48" s="16" t="s">
        <v>130</v>
      </c>
      <c r="D48" s="25">
        <v>4</v>
      </c>
      <c r="F48" s="44"/>
    </row>
    <row r="49" spans="1:6" s="26" customFormat="1" ht="15" customHeight="1" x14ac:dyDescent="0.25">
      <c r="A49" s="36"/>
      <c r="B49" s="37" t="s">
        <v>5</v>
      </c>
      <c r="C49" s="24"/>
      <c r="D49" s="31">
        <f>SUM(D46:D48)</f>
        <v>22</v>
      </c>
      <c r="F49" s="27"/>
    </row>
    <row r="50" spans="1:6" s="43" customFormat="1" ht="15" customHeight="1" x14ac:dyDescent="0.25">
      <c r="A50" s="49" t="s">
        <v>29</v>
      </c>
      <c r="B50" s="50" t="s">
        <v>4</v>
      </c>
      <c r="C50" s="51" t="s">
        <v>30</v>
      </c>
      <c r="D50" s="52">
        <v>44</v>
      </c>
      <c r="F50" s="44"/>
    </row>
    <row r="51" spans="1:6" s="54" customFormat="1" ht="15" customHeight="1" x14ac:dyDescent="0.25">
      <c r="A51" s="46"/>
      <c r="B51" s="20" t="s">
        <v>5</v>
      </c>
      <c r="C51" s="47"/>
      <c r="D51" s="48">
        <f>D50</f>
        <v>44</v>
      </c>
      <c r="F51" s="55"/>
    </row>
    <row r="52" spans="1:6" s="26" customFormat="1" ht="15" customHeight="1" x14ac:dyDescent="0.25">
      <c r="A52" s="49" t="s">
        <v>64</v>
      </c>
      <c r="B52" s="50" t="s">
        <v>4</v>
      </c>
      <c r="C52" s="51" t="s">
        <v>96</v>
      </c>
      <c r="D52" s="52">
        <v>80</v>
      </c>
      <c r="F52" s="27"/>
    </row>
    <row r="53" spans="1:6" s="26" customFormat="1" ht="15" customHeight="1" x14ac:dyDescent="0.25">
      <c r="A53" s="37"/>
      <c r="B53" s="37" t="s">
        <v>5</v>
      </c>
      <c r="C53" s="32"/>
      <c r="D53" s="31">
        <f>D52</f>
        <v>80</v>
      </c>
      <c r="F53" s="27"/>
    </row>
    <row r="54" spans="1:6" s="54" customFormat="1" ht="15" customHeight="1" x14ac:dyDescent="0.25">
      <c r="A54" s="65" t="s">
        <v>32</v>
      </c>
      <c r="B54" s="50" t="s">
        <v>4</v>
      </c>
      <c r="C54" s="66" t="s">
        <v>92</v>
      </c>
      <c r="D54" s="67">
        <v>4</v>
      </c>
      <c r="F54" s="64"/>
    </row>
    <row r="55" spans="1:6" s="54" customFormat="1" ht="15" customHeight="1" x14ac:dyDescent="0.25">
      <c r="A55" s="56"/>
      <c r="B55" s="15"/>
      <c r="C55" s="24" t="s">
        <v>97</v>
      </c>
      <c r="D55" s="68">
        <v>8</v>
      </c>
      <c r="F55" s="64"/>
    </row>
    <row r="56" spans="1:6" s="54" customFormat="1" ht="15" customHeight="1" x14ac:dyDescent="0.25">
      <c r="A56" s="56"/>
      <c r="B56" s="15"/>
      <c r="C56" s="32" t="s">
        <v>98</v>
      </c>
      <c r="D56" s="68">
        <v>29</v>
      </c>
      <c r="F56" s="64"/>
    </row>
    <row r="57" spans="1:6" s="54" customFormat="1" ht="15" customHeight="1" x14ac:dyDescent="0.25">
      <c r="A57" s="56"/>
      <c r="B57" s="15"/>
      <c r="C57" s="32" t="s">
        <v>99</v>
      </c>
      <c r="D57" s="68">
        <v>3</v>
      </c>
      <c r="F57" s="64"/>
    </row>
    <row r="58" spans="1:6" s="54" customFormat="1" ht="15" customHeight="1" x14ac:dyDescent="0.25">
      <c r="A58" s="56"/>
      <c r="B58" s="15"/>
      <c r="C58" s="32" t="s">
        <v>131</v>
      </c>
      <c r="D58" s="68">
        <v>11.5</v>
      </c>
      <c r="F58" s="64"/>
    </row>
    <row r="59" spans="1:6" s="54" customFormat="1" ht="15" customHeight="1" x14ac:dyDescent="0.25">
      <c r="A59" s="69"/>
      <c r="B59" s="20" t="s">
        <v>5</v>
      </c>
      <c r="C59" s="70"/>
      <c r="D59" s="71">
        <f>SUM(D54:D58)</f>
        <v>55.5</v>
      </c>
      <c r="F59" s="64"/>
    </row>
    <row r="60" spans="1:6" s="54" customFormat="1" ht="15" customHeight="1" x14ac:dyDescent="0.25">
      <c r="A60" s="56" t="s">
        <v>33</v>
      </c>
      <c r="B60" s="15" t="s">
        <v>4</v>
      </c>
      <c r="C60" s="24" t="s">
        <v>79</v>
      </c>
      <c r="D60" s="68">
        <v>2</v>
      </c>
      <c r="F60" s="27"/>
    </row>
    <row r="61" spans="1:6" s="54" customFormat="1" ht="15" customHeight="1" x14ac:dyDescent="0.25">
      <c r="A61" s="56"/>
      <c r="B61" s="72"/>
      <c r="C61" s="24" t="s">
        <v>80</v>
      </c>
      <c r="D61" s="68">
        <v>3</v>
      </c>
      <c r="F61" s="27"/>
    </row>
    <row r="62" spans="1:6" s="54" customFormat="1" ht="15" customHeight="1" x14ac:dyDescent="0.25">
      <c r="A62" s="69"/>
      <c r="B62" s="20" t="s">
        <v>5</v>
      </c>
      <c r="C62" s="70"/>
      <c r="D62" s="73">
        <f>SUM(D60:D61)</f>
        <v>5</v>
      </c>
      <c r="F62" s="27"/>
    </row>
    <row r="63" spans="1:6" s="59" customFormat="1" ht="15" customHeight="1" x14ac:dyDescent="0.25">
      <c r="A63" s="54"/>
      <c r="B63" s="39" t="s">
        <v>16</v>
      </c>
      <c r="C63" s="39"/>
      <c r="D63" s="112">
        <f>D49+D51+D53+D59+D62</f>
        <v>206.5</v>
      </c>
      <c r="F63" s="44"/>
    </row>
    <row r="64" spans="1:6" s="59" customFormat="1" ht="15" customHeight="1" x14ac:dyDescent="0.25">
      <c r="A64" s="98" t="s">
        <v>34</v>
      </c>
      <c r="B64" s="99"/>
      <c r="C64" s="99"/>
      <c r="D64" s="100"/>
      <c r="E64" s="75"/>
      <c r="F64" s="44"/>
    </row>
    <row r="65" spans="1:6" s="54" customFormat="1" ht="15" customHeight="1" x14ac:dyDescent="0.25">
      <c r="B65" s="15" t="s">
        <v>4</v>
      </c>
      <c r="C65" s="32" t="s">
        <v>106</v>
      </c>
      <c r="D65" s="76">
        <v>27</v>
      </c>
      <c r="F65" s="27"/>
    </row>
    <row r="66" spans="1:6" s="54" customFormat="1" ht="15" customHeight="1" x14ac:dyDescent="0.25">
      <c r="B66" s="15"/>
      <c r="C66" s="32" t="s">
        <v>35</v>
      </c>
      <c r="D66" s="76">
        <v>50</v>
      </c>
      <c r="F66" s="27"/>
    </row>
    <row r="67" spans="1:6" s="54" customFormat="1" ht="15" customHeight="1" x14ac:dyDescent="0.25">
      <c r="B67" s="15"/>
      <c r="C67" s="32" t="s">
        <v>70</v>
      </c>
      <c r="D67" s="76">
        <v>44</v>
      </c>
      <c r="F67" s="27"/>
    </row>
    <row r="68" spans="1:6" s="54" customFormat="1" ht="15" customHeight="1" x14ac:dyDescent="0.25">
      <c r="A68" s="56"/>
      <c r="B68" s="15"/>
      <c r="C68" s="32" t="s">
        <v>132</v>
      </c>
      <c r="D68" s="76">
        <v>25</v>
      </c>
      <c r="F68" s="27"/>
    </row>
    <row r="69" spans="1:6" s="54" customFormat="1" ht="15" customHeight="1" x14ac:dyDescent="0.25">
      <c r="A69" s="56"/>
      <c r="B69" s="15"/>
      <c r="C69" s="32" t="s">
        <v>23</v>
      </c>
      <c r="D69" s="76">
        <v>30</v>
      </c>
      <c r="F69" s="27"/>
    </row>
    <row r="70" spans="1:6" s="54" customFormat="1" ht="15" customHeight="1" x14ac:dyDescent="0.25">
      <c r="A70" s="56"/>
      <c r="B70" s="15"/>
      <c r="C70" s="32" t="s">
        <v>37</v>
      </c>
      <c r="D70" s="76">
        <v>88</v>
      </c>
      <c r="F70" s="27"/>
    </row>
    <row r="71" spans="1:6" s="54" customFormat="1" ht="15" customHeight="1" x14ac:dyDescent="0.25">
      <c r="A71" s="56"/>
      <c r="B71" s="15"/>
      <c r="C71" s="32" t="s">
        <v>131</v>
      </c>
      <c r="D71" s="76">
        <v>11.5</v>
      </c>
      <c r="F71" s="27"/>
    </row>
    <row r="72" spans="1:6" s="54" customFormat="1" ht="15" customHeight="1" x14ac:dyDescent="0.25">
      <c r="A72" s="56"/>
      <c r="B72" s="37" t="s">
        <v>5</v>
      </c>
      <c r="C72" s="32"/>
      <c r="D72" s="77">
        <f>SUM(D65:D71)</f>
        <v>275.5</v>
      </c>
      <c r="F72" s="27"/>
    </row>
    <row r="73" spans="1:6" s="54" customFormat="1" ht="15" customHeight="1" x14ac:dyDescent="0.25">
      <c r="A73" s="56"/>
      <c r="B73" s="15" t="s">
        <v>14</v>
      </c>
      <c r="C73" s="32" t="s">
        <v>100</v>
      </c>
      <c r="D73" s="76">
        <v>9.5</v>
      </c>
      <c r="F73" s="27"/>
    </row>
    <row r="74" spans="1:6" s="54" customFormat="1" ht="15" customHeight="1" x14ac:dyDescent="0.25">
      <c r="A74" s="78"/>
      <c r="B74" s="15"/>
      <c r="C74" s="32" t="s">
        <v>101</v>
      </c>
      <c r="D74" s="76">
        <v>8.5</v>
      </c>
      <c r="F74" s="27"/>
    </row>
    <row r="75" spans="1:6" s="54" customFormat="1" ht="15" customHeight="1" x14ac:dyDescent="0.25">
      <c r="A75" s="78"/>
      <c r="B75" s="15"/>
      <c r="C75" s="32" t="s">
        <v>71</v>
      </c>
      <c r="D75" s="76">
        <v>15</v>
      </c>
      <c r="F75" s="27"/>
    </row>
    <row r="76" spans="1:6" s="54" customFormat="1" ht="15" customHeight="1" x14ac:dyDescent="0.25">
      <c r="A76" s="78"/>
      <c r="B76" s="15"/>
      <c r="C76" s="32" t="s">
        <v>40</v>
      </c>
      <c r="D76" s="76">
        <v>17</v>
      </c>
      <c r="F76" s="27"/>
    </row>
    <row r="77" spans="1:6" s="54" customFormat="1" ht="15" customHeight="1" x14ac:dyDescent="0.25">
      <c r="A77" s="78"/>
      <c r="B77" s="15"/>
      <c r="C77" s="32" t="s">
        <v>102</v>
      </c>
      <c r="D77" s="76">
        <v>15.5</v>
      </c>
      <c r="F77" s="27"/>
    </row>
    <row r="78" spans="1:6" s="54" customFormat="1" ht="15" customHeight="1" x14ac:dyDescent="0.25">
      <c r="A78" s="78"/>
      <c r="B78" s="15"/>
      <c r="C78" s="32" t="s">
        <v>134</v>
      </c>
      <c r="D78" s="76">
        <v>0.6</v>
      </c>
      <c r="F78" s="27"/>
    </row>
    <row r="79" spans="1:6" s="54" customFormat="1" ht="15" customHeight="1" x14ac:dyDescent="0.25">
      <c r="A79" s="78"/>
      <c r="B79" s="15"/>
      <c r="C79" s="32" t="s">
        <v>41</v>
      </c>
      <c r="D79" s="76">
        <v>17</v>
      </c>
      <c r="F79" s="27"/>
    </row>
    <row r="80" spans="1:6" s="54" customFormat="1" ht="15" customHeight="1" x14ac:dyDescent="0.25">
      <c r="A80" s="78"/>
      <c r="B80" s="15"/>
      <c r="C80" s="32" t="s">
        <v>107</v>
      </c>
      <c r="D80" s="76">
        <v>16</v>
      </c>
      <c r="F80" s="27"/>
    </row>
    <row r="81" spans="1:6" s="54" customFormat="1" ht="15" customHeight="1" x14ac:dyDescent="0.25">
      <c r="A81" s="78"/>
      <c r="B81" s="15"/>
      <c r="C81" s="32" t="s">
        <v>42</v>
      </c>
      <c r="D81" s="76">
        <v>34</v>
      </c>
      <c r="F81" s="27"/>
    </row>
    <row r="82" spans="1:6" s="54" customFormat="1" ht="15" customHeight="1" x14ac:dyDescent="0.25">
      <c r="A82" s="78"/>
      <c r="B82" s="15"/>
      <c r="C82" s="32" t="s">
        <v>44</v>
      </c>
      <c r="D82" s="76">
        <v>4</v>
      </c>
      <c r="F82" s="27"/>
    </row>
    <row r="83" spans="1:6" s="54" customFormat="1" ht="15" customHeight="1" x14ac:dyDescent="0.25">
      <c r="A83" s="78"/>
      <c r="B83" s="15"/>
      <c r="C83" s="32" t="s">
        <v>47</v>
      </c>
      <c r="D83" s="76">
        <v>36</v>
      </c>
      <c r="F83" s="27"/>
    </row>
    <row r="84" spans="1:6" s="54" customFormat="1" ht="15" customHeight="1" x14ac:dyDescent="0.25">
      <c r="A84" s="78"/>
      <c r="B84" s="15"/>
      <c r="C84" s="32" t="s">
        <v>66</v>
      </c>
      <c r="D84" s="76">
        <v>59</v>
      </c>
      <c r="F84" s="27"/>
    </row>
    <row r="85" spans="1:6" s="54" customFormat="1" ht="15" customHeight="1" x14ac:dyDescent="0.25">
      <c r="A85" s="78"/>
      <c r="B85" s="15"/>
      <c r="C85" s="32" t="s">
        <v>49</v>
      </c>
      <c r="D85" s="76">
        <v>17</v>
      </c>
      <c r="F85" s="27"/>
    </row>
    <row r="86" spans="1:6" s="54" customFormat="1" ht="15" customHeight="1" x14ac:dyDescent="0.25">
      <c r="A86" s="78"/>
      <c r="B86" s="15"/>
      <c r="C86" s="32" t="s">
        <v>50</v>
      </c>
      <c r="D86" s="76">
        <v>17</v>
      </c>
      <c r="F86" s="27"/>
    </row>
    <row r="87" spans="1:6" s="54" customFormat="1" ht="15" customHeight="1" x14ac:dyDescent="0.25">
      <c r="A87" s="78"/>
      <c r="B87" s="15"/>
      <c r="C87" s="32" t="s">
        <v>133</v>
      </c>
      <c r="D87" s="76">
        <v>12</v>
      </c>
      <c r="F87" s="27"/>
    </row>
    <row r="88" spans="1:6" s="54" customFormat="1" ht="15" customHeight="1" x14ac:dyDescent="0.25">
      <c r="A88" s="78"/>
      <c r="B88" s="15"/>
      <c r="C88" s="32" t="s">
        <v>53</v>
      </c>
      <c r="D88" s="76">
        <v>16</v>
      </c>
      <c r="F88" s="27"/>
    </row>
    <row r="89" spans="1:6" s="54" customFormat="1" ht="15" customHeight="1" x14ac:dyDescent="0.25">
      <c r="A89" s="78"/>
      <c r="B89" s="15"/>
      <c r="C89" s="32" t="s">
        <v>55</v>
      </c>
      <c r="D89" s="76">
        <v>8</v>
      </c>
      <c r="F89" s="27"/>
    </row>
    <row r="90" spans="1:6" s="54" customFormat="1" ht="15" customHeight="1" x14ac:dyDescent="0.25">
      <c r="A90" s="78"/>
      <c r="B90" s="15"/>
      <c r="C90" s="32" t="s">
        <v>57</v>
      </c>
      <c r="D90" s="76">
        <v>17</v>
      </c>
      <c r="F90" s="27"/>
    </row>
    <row r="91" spans="1:6" s="54" customFormat="1" ht="15" customHeight="1" x14ac:dyDescent="0.25">
      <c r="A91" s="78"/>
      <c r="B91" s="15"/>
      <c r="C91" s="32" t="s">
        <v>108</v>
      </c>
      <c r="D91" s="76">
        <v>16</v>
      </c>
      <c r="F91" s="27"/>
    </row>
    <row r="92" spans="1:6" s="54" customFormat="1" ht="15" customHeight="1" x14ac:dyDescent="0.25">
      <c r="A92" s="78"/>
      <c r="B92" s="15"/>
      <c r="C92" s="32" t="s">
        <v>58</v>
      </c>
      <c r="D92" s="76">
        <v>11</v>
      </c>
      <c r="F92" s="27"/>
    </row>
    <row r="93" spans="1:6" s="54" customFormat="1" ht="15" customHeight="1" x14ac:dyDescent="0.25">
      <c r="A93" s="78"/>
      <c r="B93" s="15"/>
      <c r="C93" s="32" t="s">
        <v>59</v>
      </c>
      <c r="D93" s="76">
        <v>32</v>
      </c>
      <c r="F93" s="27"/>
    </row>
    <row r="94" spans="1:6" s="54" customFormat="1" ht="15" customHeight="1" x14ac:dyDescent="0.25">
      <c r="A94" s="78"/>
      <c r="B94" s="37" t="s">
        <v>15</v>
      </c>
      <c r="C94" s="32"/>
      <c r="D94" s="77">
        <f>SUM(D73:D93)</f>
        <v>378.1</v>
      </c>
      <c r="F94" s="27"/>
    </row>
    <row r="95" spans="1:6" s="59" customFormat="1" ht="15" customHeight="1" x14ac:dyDescent="0.25">
      <c r="A95" s="79"/>
      <c r="B95" s="39" t="s">
        <v>16</v>
      </c>
      <c r="C95" s="39"/>
      <c r="D95" s="110">
        <f>D72</f>
        <v>275.5</v>
      </c>
      <c r="F95" s="44"/>
    </row>
    <row r="96" spans="1:6" s="81" customFormat="1" ht="15" customHeight="1" x14ac:dyDescent="0.25">
      <c r="A96" s="80"/>
      <c r="B96" s="41" t="s">
        <v>17</v>
      </c>
      <c r="C96" s="41"/>
      <c r="D96" s="111">
        <f>D94</f>
        <v>378.1</v>
      </c>
    </row>
    <row r="97" spans="1:6" s="83" customFormat="1" ht="15" customHeight="1" x14ac:dyDescent="0.25">
      <c r="A97" s="82" t="s">
        <v>16</v>
      </c>
      <c r="B97" s="42"/>
      <c r="C97" s="42"/>
      <c r="D97" s="113">
        <f>D95+D63+D33+D43</f>
        <v>894.8</v>
      </c>
    </row>
    <row r="98" spans="1:6" s="83" customFormat="1" ht="15" customHeight="1" x14ac:dyDescent="0.25">
      <c r="A98" s="84" t="s">
        <v>17</v>
      </c>
      <c r="B98" s="85"/>
      <c r="C98" s="85"/>
      <c r="D98" s="114">
        <f>D96+D34+D44</f>
        <v>470.1</v>
      </c>
    </row>
    <row r="99" spans="1:6" s="89" customFormat="1" ht="15" customHeight="1" x14ac:dyDescent="0.25">
      <c r="A99" s="90" t="s">
        <v>104</v>
      </c>
      <c r="B99" s="90"/>
      <c r="C99" s="2"/>
      <c r="D99" s="87"/>
      <c r="E99" s="88"/>
    </row>
    <row r="100" spans="1:6" s="89" customFormat="1" ht="15" customHeight="1" x14ac:dyDescent="0.25">
      <c r="A100" s="90" t="s">
        <v>137</v>
      </c>
      <c r="B100" s="90"/>
      <c r="C100" s="2"/>
      <c r="D100" s="87"/>
      <c r="E100" s="88"/>
    </row>
    <row r="101" spans="1:6" s="89" customFormat="1" ht="15" customHeight="1" x14ac:dyDescent="0.25">
      <c r="A101" s="92" t="s">
        <v>103</v>
      </c>
      <c r="B101" s="90"/>
      <c r="C101" s="2"/>
      <c r="D101" s="87"/>
      <c r="E101" s="88"/>
    </row>
    <row r="102" spans="1:6" s="89" customFormat="1" ht="15" customHeight="1" x14ac:dyDescent="0.25">
      <c r="A102" s="91" t="s">
        <v>105</v>
      </c>
      <c r="B102" s="91"/>
      <c r="C102" s="2"/>
      <c r="D102" s="87"/>
      <c r="E102" s="88"/>
    </row>
    <row r="103" spans="1:6" s="89" customFormat="1" ht="15" customHeight="1" x14ac:dyDescent="0.25">
      <c r="A103" s="91" t="s">
        <v>129</v>
      </c>
      <c r="B103" s="91"/>
      <c r="C103" s="2"/>
      <c r="D103" s="87"/>
      <c r="E103" s="88"/>
    </row>
    <row r="104" spans="1:6" s="93" customFormat="1" ht="15" customHeight="1" x14ac:dyDescent="0.25">
      <c r="A104" s="92" t="s">
        <v>136</v>
      </c>
      <c r="B104" s="92"/>
      <c r="C104" s="2"/>
      <c r="D104" s="87"/>
      <c r="E104" s="88"/>
      <c r="F104" s="89"/>
    </row>
    <row r="105" spans="1:6" ht="15" thickBot="1" x14ac:dyDescent="0.35">
      <c r="A105" s="107"/>
      <c r="B105" s="108"/>
      <c r="C105" s="108"/>
      <c r="D105" s="109" t="s">
        <v>152</v>
      </c>
    </row>
  </sheetData>
  <printOptions horizontalCentered="1"/>
  <pageMargins left="0.39370078740157483" right="0.39370078740157483" top="0.39370078740157483" bottom="0.19685039370078741" header="0.51181102362204722" footer="0.51181102362204722"/>
  <pageSetup paperSize="9" scale="85" orientation="portrait" r:id="rId1"/>
  <headerFooter alignWithMargins="0">
    <oddFooter xml:space="preserve">&amp;R&amp;"Arial Narrow,Normal"&amp;8&amp;P/&amp;N
</oddFooter>
  </headerFooter>
  <rowBreaks count="1" manualBreakCount="1">
    <brk id="63"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zoomScaleNormal="100" workbookViewId="0">
      <pane ySplit="9" topLeftCell="A10" activePane="bottomLeft" state="frozen"/>
      <selection activeCell="D4" sqref="D4"/>
      <selection pane="bottomLeft" activeCell="D4" sqref="D4"/>
    </sheetView>
  </sheetViews>
  <sheetFormatPr baseColWidth="10" defaultRowHeight="14.4" x14ac:dyDescent="0.3"/>
  <cols>
    <col min="1" max="1" width="19.19921875" style="7" customWidth="1"/>
    <col min="2" max="2" width="20.19921875" style="7" bestFit="1" customWidth="1"/>
    <col min="3" max="3" width="21.5" style="2" bestFit="1" customWidth="1"/>
    <col min="4" max="4" width="18" style="3" customWidth="1"/>
    <col min="5" max="5" width="17" style="4" bestFit="1" customWidth="1"/>
    <col min="6" max="7" width="11" style="8"/>
    <col min="8" max="8" width="2.8984375" style="8" customWidth="1"/>
    <col min="9" max="245" width="11" style="8"/>
    <col min="246" max="246" width="10.19921875" style="8" customWidth="1"/>
    <col min="247" max="248" width="5.69921875" style="8" customWidth="1"/>
    <col min="249" max="249" width="1.5" style="8" customWidth="1"/>
    <col min="250" max="251" width="6.3984375" style="8" customWidth="1"/>
    <col min="252" max="252" width="1.5" style="8" customWidth="1"/>
    <col min="253" max="254" width="6" style="8" customWidth="1"/>
    <col min="255" max="259" width="11" style="8"/>
    <col min="260" max="260" width="2.5" style="8" customWidth="1"/>
    <col min="261" max="263" width="11" style="8"/>
    <col min="264" max="264" width="2.8984375" style="8" customWidth="1"/>
    <col min="265" max="501" width="11" style="8"/>
    <col min="502" max="502" width="10.19921875" style="8" customWidth="1"/>
    <col min="503" max="504" width="5.69921875" style="8" customWidth="1"/>
    <col min="505" max="505" width="1.5" style="8" customWidth="1"/>
    <col min="506" max="507" width="6.3984375" style="8" customWidth="1"/>
    <col min="508" max="508" width="1.5" style="8" customWidth="1"/>
    <col min="509" max="510" width="6" style="8" customWidth="1"/>
    <col min="511" max="515" width="11" style="8"/>
    <col min="516" max="516" width="2.5" style="8" customWidth="1"/>
    <col min="517" max="519" width="11" style="8"/>
    <col min="520" max="520" width="2.8984375" style="8" customWidth="1"/>
    <col min="521" max="757" width="11" style="8"/>
    <col min="758" max="758" width="10.19921875" style="8" customWidth="1"/>
    <col min="759" max="760" width="5.69921875" style="8" customWidth="1"/>
    <col min="761" max="761" width="1.5" style="8" customWidth="1"/>
    <col min="762" max="763" width="6.3984375" style="8" customWidth="1"/>
    <col min="764" max="764" width="1.5" style="8" customWidth="1"/>
    <col min="765" max="766" width="6" style="8" customWidth="1"/>
    <col min="767" max="771" width="11" style="8"/>
    <col min="772" max="772" width="2.5" style="8" customWidth="1"/>
    <col min="773" max="775" width="11" style="8"/>
    <col min="776" max="776" width="2.8984375" style="8" customWidth="1"/>
    <col min="777" max="1013" width="11" style="8"/>
    <col min="1014" max="1014" width="10.19921875" style="8" customWidth="1"/>
    <col min="1015" max="1016" width="5.69921875" style="8" customWidth="1"/>
    <col min="1017" max="1017" width="1.5" style="8" customWidth="1"/>
    <col min="1018" max="1019" width="6.3984375" style="8" customWidth="1"/>
    <col min="1020" max="1020" width="1.5" style="8" customWidth="1"/>
    <col min="1021" max="1022" width="6" style="8" customWidth="1"/>
    <col min="1023" max="1027" width="11" style="8"/>
    <col min="1028" max="1028" width="2.5" style="8" customWidth="1"/>
    <col min="1029" max="1031" width="11" style="8"/>
    <col min="1032" max="1032" width="2.8984375" style="8" customWidth="1"/>
    <col min="1033" max="1269" width="11" style="8"/>
    <col min="1270" max="1270" width="10.19921875" style="8" customWidth="1"/>
    <col min="1271" max="1272" width="5.69921875" style="8" customWidth="1"/>
    <col min="1273" max="1273" width="1.5" style="8" customWidth="1"/>
    <col min="1274" max="1275" width="6.3984375" style="8" customWidth="1"/>
    <col min="1276" max="1276" width="1.5" style="8" customWidth="1"/>
    <col min="1277" max="1278" width="6" style="8" customWidth="1"/>
    <col min="1279" max="1283" width="11" style="8"/>
    <col min="1284" max="1284" width="2.5" style="8" customWidth="1"/>
    <col min="1285" max="1287" width="11" style="8"/>
    <col min="1288" max="1288" width="2.8984375" style="8" customWidth="1"/>
    <col min="1289" max="1525" width="11" style="8"/>
    <col min="1526" max="1526" width="10.19921875" style="8" customWidth="1"/>
    <col min="1527" max="1528" width="5.69921875" style="8" customWidth="1"/>
    <col min="1529" max="1529" width="1.5" style="8" customWidth="1"/>
    <col min="1530" max="1531" width="6.3984375" style="8" customWidth="1"/>
    <col min="1532" max="1532" width="1.5" style="8" customWidth="1"/>
    <col min="1533" max="1534" width="6" style="8" customWidth="1"/>
    <col min="1535" max="1539" width="11" style="8"/>
    <col min="1540" max="1540" width="2.5" style="8" customWidth="1"/>
    <col min="1541" max="1543" width="11" style="8"/>
    <col min="1544" max="1544" width="2.8984375" style="8" customWidth="1"/>
    <col min="1545" max="1781" width="11" style="8"/>
    <col min="1782" max="1782" width="10.19921875" style="8" customWidth="1"/>
    <col min="1783" max="1784" width="5.69921875" style="8" customWidth="1"/>
    <col min="1785" max="1785" width="1.5" style="8" customWidth="1"/>
    <col min="1786" max="1787" width="6.3984375" style="8" customWidth="1"/>
    <col min="1788" max="1788" width="1.5" style="8" customWidth="1"/>
    <col min="1789" max="1790" width="6" style="8" customWidth="1"/>
    <col min="1791" max="1795" width="11" style="8"/>
    <col min="1796" max="1796" width="2.5" style="8" customWidth="1"/>
    <col min="1797" max="1799" width="11" style="8"/>
    <col min="1800" max="1800" width="2.8984375" style="8" customWidth="1"/>
    <col min="1801" max="2037" width="11" style="8"/>
    <col min="2038" max="2038" width="10.19921875" style="8" customWidth="1"/>
    <col min="2039" max="2040" width="5.69921875" style="8" customWidth="1"/>
    <col min="2041" max="2041" width="1.5" style="8" customWidth="1"/>
    <col min="2042" max="2043" width="6.3984375" style="8" customWidth="1"/>
    <col min="2044" max="2044" width="1.5" style="8" customWidth="1"/>
    <col min="2045" max="2046" width="6" style="8" customWidth="1"/>
    <col min="2047" max="2051" width="11" style="8"/>
    <col min="2052" max="2052" width="2.5" style="8" customWidth="1"/>
    <col min="2053" max="2055" width="11" style="8"/>
    <col min="2056" max="2056" width="2.8984375" style="8" customWidth="1"/>
    <col min="2057" max="2293" width="11" style="8"/>
    <col min="2294" max="2294" width="10.19921875" style="8" customWidth="1"/>
    <col min="2295" max="2296" width="5.69921875" style="8" customWidth="1"/>
    <col min="2297" max="2297" width="1.5" style="8" customWidth="1"/>
    <col min="2298" max="2299" width="6.3984375" style="8" customWidth="1"/>
    <col min="2300" max="2300" width="1.5" style="8" customWidth="1"/>
    <col min="2301" max="2302" width="6" style="8" customWidth="1"/>
    <col min="2303" max="2307" width="11" style="8"/>
    <col min="2308" max="2308" width="2.5" style="8" customWidth="1"/>
    <col min="2309" max="2311" width="11" style="8"/>
    <col min="2312" max="2312" width="2.8984375" style="8" customWidth="1"/>
    <col min="2313" max="2549" width="11" style="8"/>
    <col min="2550" max="2550" width="10.19921875" style="8" customWidth="1"/>
    <col min="2551" max="2552" width="5.69921875" style="8" customWidth="1"/>
    <col min="2553" max="2553" width="1.5" style="8" customWidth="1"/>
    <col min="2554" max="2555" width="6.3984375" style="8" customWidth="1"/>
    <col min="2556" max="2556" width="1.5" style="8" customWidth="1"/>
    <col min="2557" max="2558" width="6" style="8" customWidth="1"/>
    <col min="2559" max="2563" width="11" style="8"/>
    <col min="2564" max="2564" width="2.5" style="8" customWidth="1"/>
    <col min="2565" max="2567" width="11" style="8"/>
    <col min="2568" max="2568" width="2.8984375" style="8" customWidth="1"/>
    <col min="2569" max="2805" width="11" style="8"/>
    <col min="2806" max="2806" width="10.19921875" style="8" customWidth="1"/>
    <col min="2807" max="2808" width="5.69921875" style="8" customWidth="1"/>
    <col min="2809" max="2809" width="1.5" style="8" customWidth="1"/>
    <col min="2810" max="2811" width="6.3984375" style="8" customWidth="1"/>
    <col min="2812" max="2812" width="1.5" style="8" customWidth="1"/>
    <col min="2813" max="2814" width="6" style="8" customWidth="1"/>
    <col min="2815" max="2819" width="11" style="8"/>
    <col min="2820" max="2820" width="2.5" style="8" customWidth="1"/>
    <col min="2821" max="2823" width="11" style="8"/>
    <col min="2824" max="2824" width="2.8984375" style="8" customWidth="1"/>
    <col min="2825" max="3061" width="11" style="8"/>
    <col min="3062" max="3062" width="10.19921875" style="8" customWidth="1"/>
    <col min="3063" max="3064" width="5.69921875" style="8" customWidth="1"/>
    <col min="3065" max="3065" width="1.5" style="8" customWidth="1"/>
    <col min="3066" max="3067" width="6.3984375" style="8" customWidth="1"/>
    <col min="3068" max="3068" width="1.5" style="8" customWidth="1"/>
    <col min="3069" max="3070" width="6" style="8" customWidth="1"/>
    <col min="3071" max="3075" width="11" style="8"/>
    <col min="3076" max="3076" width="2.5" style="8" customWidth="1"/>
    <col min="3077" max="3079" width="11" style="8"/>
    <col min="3080" max="3080" width="2.8984375" style="8" customWidth="1"/>
    <col min="3081" max="3317" width="11" style="8"/>
    <col min="3318" max="3318" width="10.19921875" style="8" customWidth="1"/>
    <col min="3319" max="3320" width="5.69921875" style="8" customWidth="1"/>
    <col min="3321" max="3321" width="1.5" style="8" customWidth="1"/>
    <col min="3322" max="3323" width="6.3984375" style="8" customWidth="1"/>
    <col min="3324" max="3324" width="1.5" style="8" customWidth="1"/>
    <col min="3325" max="3326" width="6" style="8" customWidth="1"/>
    <col min="3327" max="3331" width="11" style="8"/>
    <col min="3332" max="3332" width="2.5" style="8" customWidth="1"/>
    <col min="3333" max="3335" width="11" style="8"/>
    <col min="3336" max="3336" width="2.8984375" style="8" customWidth="1"/>
    <col min="3337" max="3573" width="11" style="8"/>
    <col min="3574" max="3574" width="10.19921875" style="8" customWidth="1"/>
    <col min="3575" max="3576" width="5.69921875" style="8" customWidth="1"/>
    <col min="3577" max="3577" width="1.5" style="8" customWidth="1"/>
    <col min="3578" max="3579" width="6.3984375" style="8" customWidth="1"/>
    <col min="3580" max="3580" width="1.5" style="8" customWidth="1"/>
    <col min="3581" max="3582" width="6" style="8" customWidth="1"/>
    <col min="3583" max="3587" width="11" style="8"/>
    <col min="3588" max="3588" width="2.5" style="8" customWidth="1"/>
    <col min="3589" max="3591" width="11" style="8"/>
    <col min="3592" max="3592" width="2.8984375" style="8" customWidth="1"/>
    <col min="3593" max="3829" width="11" style="8"/>
    <col min="3830" max="3830" width="10.19921875" style="8" customWidth="1"/>
    <col min="3831" max="3832" width="5.69921875" style="8" customWidth="1"/>
    <col min="3833" max="3833" width="1.5" style="8" customWidth="1"/>
    <col min="3834" max="3835" width="6.3984375" style="8" customWidth="1"/>
    <col min="3836" max="3836" width="1.5" style="8" customWidth="1"/>
    <col min="3837" max="3838" width="6" style="8" customWidth="1"/>
    <col min="3839" max="3843" width="11" style="8"/>
    <col min="3844" max="3844" width="2.5" style="8" customWidth="1"/>
    <col min="3845" max="3847" width="11" style="8"/>
    <col min="3848" max="3848" width="2.8984375" style="8" customWidth="1"/>
    <col min="3849" max="4085" width="11" style="8"/>
    <col min="4086" max="4086" width="10.19921875" style="8" customWidth="1"/>
    <col min="4087" max="4088" width="5.69921875" style="8" customWidth="1"/>
    <col min="4089" max="4089" width="1.5" style="8" customWidth="1"/>
    <col min="4090" max="4091" width="6.3984375" style="8" customWidth="1"/>
    <col min="4092" max="4092" width="1.5" style="8" customWidth="1"/>
    <col min="4093" max="4094" width="6" style="8" customWidth="1"/>
    <col min="4095" max="4099" width="11" style="8"/>
    <col min="4100" max="4100" width="2.5" style="8" customWidth="1"/>
    <col min="4101" max="4103" width="11" style="8"/>
    <col min="4104" max="4104" width="2.8984375" style="8" customWidth="1"/>
    <col min="4105" max="4341" width="11" style="8"/>
    <col min="4342" max="4342" width="10.19921875" style="8" customWidth="1"/>
    <col min="4343" max="4344" width="5.69921875" style="8" customWidth="1"/>
    <col min="4345" max="4345" width="1.5" style="8" customWidth="1"/>
    <col min="4346" max="4347" width="6.3984375" style="8" customWidth="1"/>
    <col min="4348" max="4348" width="1.5" style="8" customWidth="1"/>
    <col min="4349" max="4350" width="6" style="8" customWidth="1"/>
    <col min="4351" max="4355" width="11" style="8"/>
    <col min="4356" max="4356" width="2.5" style="8" customWidth="1"/>
    <col min="4357" max="4359" width="11" style="8"/>
    <col min="4360" max="4360" width="2.8984375" style="8" customWidth="1"/>
    <col min="4361" max="4597" width="11" style="8"/>
    <col min="4598" max="4598" width="10.19921875" style="8" customWidth="1"/>
    <col min="4599" max="4600" width="5.69921875" style="8" customWidth="1"/>
    <col min="4601" max="4601" width="1.5" style="8" customWidth="1"/>
    <col min="4602" max="4603" width="6.3984375" style="8" customWidth="1"/>
    <col min="4604" max="4604" width="1.5" style="8" customWidth="1"/>
    <col min="4605" max="4606" width="6" style="8" customWidth="1"/>
    <col min="4607" max="4611" width="11" style="8"/>
    <col min="4612" max="4612" width="2.5" style="8" customWidth="1"/>
    <col min="4613" max="4615" width="11" style="8"/>
    <col min="4616" max="4616" width="2.8984375" style="8" customWidth="1"/>
    <col min="4617" max="4853" width="11" style="8"/>
    <col min="4854" max="4854" width="10.19921875" style="8" customWidth="1"/>
    <col min="4855" max="4856" width="5.69921875" style="8" customWidth="1"/>
    <col min="4857" max="4857" width="1.5" style="8" customWidth="1"/>
    <col min="4858" max="4859" width="6.3984375" style="8" customWidth="1"/>
    <col min="4860" max="4860" width="1.5" style="8" customWidth="1"/>
    <col min="4861" max="4862" width="6" style="8" customWidth="1"/>
    <col min="4863" max="4867" width="11" style="8"/>
    <col min="4868" max="4868" width="2.5" style="8" customWidth="1"/>
    <col min="4869" max="4871" width="11" style="8"/>
    <col min="4872" max="4872" width="2.8984375" style="8" customWidth="1"/>
    <col min="4873" max="5109" width="11" style="8"/>
    <col min="5110" max="5110" width="10.19921875" style="8" customWidth="1"/>
    <col min="5111" max="5112" width="5.69921875" style="8" customWidth="1"/>
    <col min="5113" max="5113" width="1.5" style="8" customWidth="1"/>
    <col min="5114" max="5115" width="6.3984375" style="8" customWidth="1"/>
    <col min="5116" max="5116" width="1.5" style="8" customWidth="1"/>
    <col min="5117" max="5118" width="6" style="8" customWidth="1"/>
    <col min="5119" max="5123" width="11" style="8"/>
    <col min="5124" max="5124" width="2.5" style="8" customWidth="1"/>
    <col min="5125" max="5127" width="11" style="8"/>
    <col min="5128" max="5128" width="2.8984375" style="8" customWidth="1"/>
    <col min="5129" max="5365" width="11" style="8"/>
    <col min="5366" max="5366" width="10.19921875" style="8" customWidth="1"/>
    <col min="5367" max="5368" width="5.69921875" style="8" customWidth="1"/>
    <col min="5369" max="5369" width="1.5" style="8" customWidth="1"/>
    <col min="5370" max="5371" width="6.3984375" style="8" customWidth="1"/>
    <col min="5372" max="5372" width="1.5" style="8" customWidth="1"/>
    <col min="5373" max="5374" width="6" style="8" customWidth="1"/>
    <col min="5375" max="5379" width="11" style="8"/>
    <col min="5380" max="5380" width="2.5" style="8" customWidth="1"/>
    <col min="5381" max="5383" width="11" style="8"/>
    <col min="5384" max="5384" width="2.8984375" style="8" customWidth="1"/>
    <col min="5385" max="5621" width="11" style="8"/>
    <col min="5622" max="5622" width="10.19921875" style="8" customWidth="1"/>
    <col min="5623" max="5624" width="5.69921875" style="8" customWidth="1"/>
    <col min="5625" max="5625" width="1.5" style="8" customWidth="1"/>
    <col min="5626" max="5627" width="6.3984375" style="8" customWidth="1"/>
    <col min="5628" max="5628" width="1.5" style="8" customWidth="1"/>
    <col min="5629" max="5630" width="6" style="8" customWidth="1"/>
    <col min="5631" max="5635" width="11" style="8"/>
    <col min="5636" max="5636" width="2.5" style="8" customWidth="1"/>
    <col min="5637" max="5639" width="11" style="8"/>
    <col min="5640" max="5640" width="2.8984375" style="8" customWidth="1"/>
    <col min="5641" max="5877" width="11" style="8"/>
    <col min="5878" max="5878" width="10.19921875" style="8" customWidth="1"/>
    <col min="5879" max="5880" width="5.69921875" style="8" customWidth="1"/>
    <col min="5881" max="5881" width="1.5" style="8" customWidth="1"/>
    <col min="5882" max="5883" width="6.3984375" style="8" customWidth="1"/>
    <col min="5884" max="5884" width="1.5" style="8" customWidth="1"/>
    <col min="5885" max="5886" width="6" style="8" customWidth="1"/>
    <col min="5887" max="5891" width="11" style="8"/>
    <col min="5892" max="5892" width="2.5" style="8" customWidth="1"/>
    <col min="5893" max="5895" width="11" style="8"/>
    <col min="5896" max="5896" width="2.8984375" style="8" customWidth="1"/>
    <col min="5897" max="6133" width="11" style="8"/>
    <col min="6134" max="6134" width="10.19921875" style="8" customWidth="1"/>
    <col min="6135" max="6136" width="5.69921875" style="8" customWidth="1"/>
    <col min="6137" max="6137" width="1.5" style="8" customWidth="1"/>
    <col min="6138" max="6139" width="6.3984375" style="8" customWidth="1"/>
    <col min="6140" max="6140" width="1.5" style="8" customWidth="1"/>
    <col min="6141" max="6142" width="6" style="8" customWidth="1"/>
    <col min="6143" max="6147" width="11" style="8"/>
    <col min="6148" max="6148" width="2.5" style="8" customWidth="1"/>
    <col min="6149" max="6151" width="11" style="8"/>
    <col min="6152" max="6152" width="2.8984375" style="8" customWidth="1"/>
    <col min="6153" max="6389" width="11" style="8"/>
    <col min="6390" max="6390" width="10.19921875" style="8" customWidth="1"/>
    <col min="6391" max="6392" width="5.69921875" style="8" customWidth="1"/>
    <col min="6393" max="6393" width="1.5" style="8" customWidth="1"/>
    <col min="6394" max="6395" width="6.3984375" style="8" customWidth="1"/>
    <col min="6396" max="6396" width="1.5" style="8" customWidth="1"/>
    <col min="6397" max="6398" width="6" style="8" customWidth="1"/>
    <col min="6399" max="6403" width="11" style="8"/>
    <col min="6404" max="6404" width="2.5" style="8" customWidth="1"/>
    <col min="6405" max="6407" width="11" style="8"/>
    <col min="6408" max="6408" width="2.8984375" style="8" customWidth="1"/>
    <col min="6409" max="6645" width="11" style="8"/>
    <col min="6646" max="6646" width="10.19921875" style="8" customWidth="1"/>
    <col min="6647" max="6648" width="5.69921875" style="8" customWidth="1"/>
    <col min="6649" max="6649" width="1.5" style="8" customWidth="1"/>
    <col min="6650" max="6651" width="6.3984375" style="8" customWidth="1"/>
    <col min="6652" max="6652" width="1.5" style="8" customWidth="1"/>
    <col min="6653" max="6654" width="6" style="8" customWidth="1"/>
    <col min="6655" max="6659" width="11" style="8"/>
    <col min="6660" max="6660" width="2.5" style="8" customWidth="1"/>
    <col min="6661" max="6663" width="11" style="8"/>
    <col min="6664" max="6664" width="2.8984375" style="8" customWidth="1"/>
    <col min="6665" max="6901" width="11" style="8"/>
    <col min="6902" max="6902" width="10.19921875" style="8" customWidth="1"/>
    <col min="6903" max="6904" width="5.69921875" style="8" customWidth="1"/>
    <col min="6905" max="6905" width="1.5" style="8" customWidth="1"/>
    <col min="6906" max="6907" width="6.3984375" style="8" customWidth="1"/>
    <col min="6908" max="6908" width="1.5" style="8" customWidth="1"/>
    <col min="6909" max="6910" width="6" style="8" customWidth="1"/>
    <col min="6911" max="6915" width="11" style="8"/>
    <col min="6916" max="6916" width="2.5" style="8" customWidth="1"/>
    <col min="6917" max="6919" width="11" style="8"/>
    <col min="6920" max="6920" width="2.8984375" style="8" customWidth="1"/>
    <col min="6921" max="7157" width="11" style="8"/>
    <col min="7158" max="7158" width="10.19921875" style="8" customWidth="1"/>
    <col min="7159" max="7160" width="5.69921875" style="8" customWidth="1"/>
    <col min="7161" max="7161" width="1.5" style="8" customWidth="1"/>
    <col min="7162" max="7163" width="6.3984375" style="8" customWidth="1"/>
    <col min="7164" max="7164" width="1.5" style="8" customWidth="1"/>
    <col min="7165" max="7166" width="6" style="8" customWidth="1"/>
    <col min="7167" max="7171" width="11" style="8"/>
    <col min="7172" max="7172" width="2.5" style="8" customWidth="1"/>
    <col min="7173" max="7175" width="11" style="8"/>
    <col min="7176" max="7176" width="2.8984375" style="8" customWidth="1"/>
    <col min="7177" max="7413" width="11" style="8"/>
    <col min="7414" max="7414" width="10.19921875" style="8" customWidth="1"/>
    <col min="7415" max="7416" width="5.69921875" style="8" customWidth="1"/>
    <col min="7417" max="7417" width="1.5" style="8" customWidth="1"/>
    <col min="7418" max="7419" width="6.3984375" style="8" customWidth="1"/>
    <col min="7420" max="7420" width="1.5" style="8" customWidth="1"/>
    <col min="7421" max="7422" width="6" style="8" customWidth="1"/>
    <col min="7423" max="7427" width="11" style="8"/>
    <col min="7428" max="7428" width="2.5" style="8" customWidth="1"/>
    <col min="7429" max="7431" width="11" style="8"/>
    <col min="7432" max="7432" width="2.8984375" style="8" customWidth="1"/>
    <col min="7433" max="7669" width="11" style="8"/>
    <col min="7670" max="7670" width="10.19921875" style="8" customWidth="1"/>
    <col min="7671" max="7672" width="5.69921875" style="8" customWidth="1"/>
    <col min="7673" max="7673" width="1.5" style="8" customWidth="1"/>
    <col min="7674" max="7675" width="6.3984375" style="8" customWidth="1"/>
    <col min="7676" max="7676" width="1.5" style="8" customWidth="1"/>
    <col min="7677" max="7678" width="6" style="8" customWidth="1"/>
    <col min="7679" max="7683" width="11" style="8"/>
    <col min="7684" max="7684" width="2.5" style="8" customWidth="1"/>
    <col min="7685" max="7687" width="11" style="8"/>
    <col min="7688" max="7688" width="2.8984375" style="8" customWidth="1"/>
    <col min="7689" max="7925" width="11" style="8"/>
    <col min="7926" max="7926" width="10.19921875" style="8" customWidth="1"/>
    <col min="7927" max="7928" width="5.69921875" style="8" customWidth="1"/>
    <col min="7929" max="7929" width="1.5" style="8" customWidth="1"/>
    <col min="7930" max="7931" width="6.3984375" style="8" customWidth="1"/>
    <col min="7932" max="7932" width="1.5" style="8" customWidth="1"/>
    <col min="7933" max="7934" width="6" style="8" customWidth="1"/>
    <col min="7935" max="7939" width="11" style="8"/>
    <col min="7940" max="7940" width="2.5" style="8" customWidth="1"/>
    <col min="7941" max="7943" width="11" style="8"/>
    <col min="7944" max="7944" width="2.8984375" style="8" customWidth="1"/>
    <col min="7945" max="8181" width="11" style="8"/>
    <col min="8182" max="8182" width="10.19921875" style="8" customWidth="1"/>
    <col min="8183" max="8184" width="5.69921875" style="8" customWidth="1"/>
    <col min="8185" max="8185" width="1.5" style="8" customWidth="1"/>
    <col min="8186" max="8187" width="6.3984375" style="8" customWidth="1"/>
    <col min="8188" max="8188" width="1.5" style="8" customWidth="1"/>
    <col min="8189" max="8190" width="6" style="8" customWidth="1"/>
    <col min="8191" max="8195" width="11" style="8"/>
    <col min="8196" max="8196" width="2.5" style="8" customWidth="1"/>
    <col min="8197" max="8199" width="11" style="8"/>
    <col min="8200" max="8200" width="2.8984375" style="8" customWidth="1"/>
    <col min="8201" max="8437" width="11" style="8"/>
    <col min="8438" max="8438" width="10.19921875" style="8" customWidth="1"/>
    <col min="8439" max="8440" width="5.69921875" style="8" customWidth="1"/>
    <col min="8441" max="8441" width="1.5" style="8" customWidth="1"/>
    <col min="8442" max="8443" width="6.3984375" style="8" customWidth="1"/>
    <col min="8444" max="8444" width="1.5" style="8" customWidth="1"/>
    <col min="8445" max="8446" width="6" style="8" customWidth="1"/>
    <col min="8447" max="8451" width="11" style="8"/>
    <col min="8452" max="8452" width="2.5" style="8" customWidth="1"/>
    <col min="8453" max="8455" width="11" style="8"/>
    <col min="8456" max="8456" width="2.8984375" style="8" customWidth="1"/>
    <col min="8457" max="8693" width="11" style="8"/>
    <col min="8694" max="8694" width="10.19921875" style="8" customWidth="1"/>
    <col min="8695" max="8696" width="5.69921875" style="8" customWidth="1"/>
    <col min="8697" max="8697" width="1.5" style="8" customWidth="1"/>
    <col min="8698" max="8699" width="6.3984375" style="8" customWidth="1"/>
    <col min="8700" max="8700" width="1.5" style="8" customWidth="1"/>
    <col min="8701" max="8702" width="6" style="8" customWidth="1"/>
    <col min="8703" max="8707" width="11" style="8"/>
    <col min="8708" max="8708" width="2.5" style="8" customWidth="1"/>
    <col min="8709" max="8711" width="11" style="8"/>
    <col min="8712" max="8712" width="2.8984375" style="8" customWidth="1"/>
    <col min="8713" max="8949" width="11" style="8"/>
    <col min="8950" max="8950" width="10.19921875" style="8" customWidth="1"/>
    <col min="8951" max="8952" width="5.69921875" style="8" customWidth="1"/>
    <col min="8953" max="8953" width="1.5" style="8" customWidth="1"/>
    <col min="8954" max="8955" width="6.3984375" style="8" customWidth="1"/>
    <col min="8956" max="8956" width="1.5" style="8" customWidth="1"/>
    <col min="8957" max="8958" width="6" style="8" customWidth="1"/>
    <col min="8959" max="8963" width="11" style="8"/>
    <col min="8964" max="8964" width="2.5" style="8" customWidth="1"/>
    <col min="8965" max="8967" width="11" style="8"/>
    <col min="8968" max="8968" width="2.8984375" style="8" customWidth="1"/>
    <col min="8969" max="9205" width="11" style="8"/>
    <col min="9206" max="9206" width="10.19921875" style="8" customWidth="1"/>
    <col min="9207" max="9208" width="5.69921875" style="8" customWidth="1"/>
    <col min="9209" max="9209" width="1.5" style="8" customWidth="1"/>
    <col min="9210" max="9211" width="6.3984375" style="8" customWidth="1"/>
    <col min="9212" max="9212" width="1.5" style="8" customWidth="1"/>
    <col min="9213" max="9214" width="6" style="8" customWidth="1"/>
    <col min="9215" max="9219" width="11" style="8"/>
    <col min="9220" max="9220" width="2.5" style="8" customWidth="1"/>
    <col min="9221" max="9223" width="11" style="8"/>
    <col min="9224" max="9224" width="2.8984375" style="8" customWidth="1"/>
    <col min="9225" max="9461" width="11" style="8"/>
    <col min="9462" max="9462" width="10.19921875" style="8" customWidth="1"/>
    <col min="9463" max="9464" width="5.69921875" style="8" customWidth="1"/>
    <col min="9465" max="9465" width="1.5" style="8" customWidth="1"/>
    <col min="9466" max="9467" width="6.3984375" style="8" customWidth="1"/>
    <col min="9468" max="9468" width="1.5" style="8" customWidth="1"/>
    <col min="9469" max="9470" width="6" style="8" customWidth="1"/>
    <col min="9471" max="9475" width="11" style="8"/>
    <col min="9476" max="9476" width="2.5" style="8" customWidth="1"/>
    <col min="9477" max="9479" width="11" style="8"/>
    <col min="9480" max="9480" width="2.8984375" style="8" customWidth="1"/>
    <col min="9481" max="9717" width="11" style="8"/>
    <col min="9718" max="9718" width="10.19921875" style="8" customWidth="1"/>
    <col min="9719" max="9720" width="5.69921875" style="8" customWidth="1"/>
    <col min="9721" max="9721" width="1.5" style="8" customWidth="1"/>
    <col min="9722" max="9723" width="6.3984375" style="8" customWidth="1"/>
    <col min="9724" max="9724" width="1.5" style="8" customWidth="1"/>
    <col min="9725" max="9726" width="6" style="8" customWidth="1"/>
    <col min="9727" max="9731" width="11" style="8"/>
    <col min="9732" max="9732" width="2.5" style="8" customWidth="1"/>
    <col min="9733" max="9735" width="11" style="8"/>
    <col min="9736" max="9736" width="2.8984375" style="8" customWidth="1"/>
    <col min="9737" max="9973" width="11" style="8"/>
    <col min="9974" max="9974" width="10.19921875" style="8" customWidth="1"/>
    <col min="9975" max="9976" width="5.69921875" style="8" customWidth="1"/>
    <col min="9977" max="9977" width="1.5" style="8" customWidth="1"/>
    <col min="9978" max="9979" width="6.3984375" style="8" customWidth="1"/>
    <col min="9980" max="9980" width="1.5" style="8" customWidth="1"/>
    <col min="9981" max="9982" width="6" style="8" customWidth="1"/>
    <col min="9983" max="9987" width="11" style="8"/>
    <col min="9988" max="9988" width="2.5" style="8" customWidth="1"/>
    <col min="9989" max="9991" width="11" style="8"/>
    <col min="9992" max="9992" width="2.8984375" style="8" customWidth="1"/>
    <col min="9993" max="10229" width="11" style="8"/>
    <col min="10230" max="10230" width="10.19921875" style="8" customWidth="1"/>
    <col min="10231" max="10232" width="5.69921875" style="8" customWidth="1"/>
    <col min="10233" max="10233" width="1.5" style="8" customWidth="1"/>
    <col min="10234" max="10235" width="6.3984375" style="8" customWidth="1"/>
    <col min="10236" max="10236" width="1.5" style="8" customWidth="1"/>
    <col min="10237" max="10238" width="6" style="8" customWidth="1"/>
    <col min="10239" max="10243" width="11" style="8"/>
    <col min="10244" max="10244" width="2.5" style="8" customWidth="1"/>
    <col min="10245" max="10247" width="11" style="8"/>
    <col min="10248" max="10248" width="2.8984375" style="8" customWidth="1"/>
    <col min="10249" max="10485" width="11" style="8"/>
    <col min="10486" max="10486" width="10.19921875" style="8" customWidth="1"/>
    <col min="10487" max="10488" width="5.69921875" style="8" customWidth="1"/>
    <col min="10489" max="10489" width="1.5" style="8" customWidth="1"/>
    <col min="10490" max="10491" width="6.3984375" style="8" customWidth="1"/>
    <col min="10492" max="10492" width="1.5" style="8" customWidth="1"/>
    <col min="10493" max="10494" width="6" style="8" customWidth="1"/>
    <col min="10495" max="10499" width="11" style="8"/>
    <col min="10500" max="10500" width="2.5" style="8" customWidth="1"/>
    <col min="10501" max="10503" width="11" style="8"/>
    <col min="10504" max="10504" width="2.8984375" style="8" customWidth="1"/>
    <col min="10505" max="10741" width="11" style="8"/>
    <col min="10742" max="10742" width="10.19921875" style="8" customWidth="1"/>
    <col min="10743" max="10744" width="5.69921875" style="8" customWidth="1"/>
    <col min="10745" max="10745" width="1.5" style="8" customWidth="1"/>
    <col min="10746" max="10747" width="6.3984375" style="8" customWidth="1"/>
    <col min="10748" max="10748" width="1.5" style="8" customWidth="1"/>
    <col min="10749" max="10750" width="6" style="8" customWidth="1"/>
    <col min="10751" max="10755" width="11" style="8"/>
    <col min="10756" max="10756" width="2.5" style="8" customWidth="1"/>
    <col min="10757" max="10759" width="11" style="8"/>
    <col min="10760" max="10760" width="2.8984375" style="8" customWidth="1"/>
    <col min="10761" max="10997" width="11" style="8"/>
    <col min="10998" max="10998" width="10.19921875" style="8" customWidth="1"/>
    <col min="10999" max="11000" width="5.69921875" style="8" customWidth="1"/>
    <col min="11001" max="11001" width="1.5" style="8" customWidth="1"/>
    <col min="11002" max="11003" width="6.3984375" style="8" customWidth="1"/>
    <col min="11004" max="11004" width="1.5" style="8" customWidth="1"/>
    <col min="11005" max="11006" width="6" style="8" customWidth="1"/>
    <col min="11007" max="11011" width="11" style="8"/>
    <col min="11012" max="11012" width="2.5" style="8" customWidth="1"/>
    <col min="11013" max="11015" width="11" style="8"/>
    <col min="11016" max="11016" width="2.8984375" style="8" customWidth="1"/>
    <col min="11017" max="11253" width="11" style="8"/>
    <col min="11254" max="11254" width="10.19921875" style="8" customWidth="1"/>
    <col min="11255" max="11256" width="5.69921875" style="8" customWidth="1"/>
    <col min="11257" max="11257" width="1.5" style="8" customWidth="1"/>
    <col min="11258" max="11259" width="6.3984375" style="8" customWidth="1"/>
    <col min="11260" max="11260" width="1.5" style="8" customWidth="1"/>
    <col min="11261" max="11262" width="6" style="8" customWidth="1"/>
    <col min="11263" max="11267" width="11" style="8"/>
    <col min="11268" max="11268" width="2.5" style="8" customWidth="1"/>
    <col min="11269" max="11271" width="11" style="8"/>
    <col min="11272" max="11272" width="2.8984375" style="8" customWidth="1"/>
    <col min="11273" max="11509" width="11" style="8"/>
    <col min="11510" max="11510" width="10.19921875" style="8" customWidth="1"/>
    <col min="11511" max="11512" width="5.69921875" style="8" customWidth="1"/>
    <col min="11513" max="11513" width="1.5" style="8" customWidth="1"/>
    <col min="11514" max="11515" width="6.3984375" style="8" customWidth="1"/>
    <col min="11516" max="11516" width="1.5" style="8" customWidth="1"/>
    <col min="11517" max="11518" width="6" style="8" customWidth="1"/>
    <col min="11519" max="11523" width="11" style="8"/>
    <col min="11524" max="11524" width="2.5" style="8" customWidth="1"/>
    <col min="11525" max="11527" width="11" style="8"/>
    <col min="11528" max="11528" width="2.8984375" style="8" customWidth="1"/>
    <col min="11529" max="11765" width="11" style="8"/>
    <col min="11766" max="11766" width="10.19921875" style="8" customWidth="1"/>
    <col min="11767" max="11768" width="5.69921875" style="8" customWidth="1"/>
    <col min="11769" max="11769" width="1.5" style="8" customWidth="1"/>
    <col min="11770" max="11771" width="6.3984375" style="8" customWidth="1"/>
    <col min="11772" max="11772" width="1.5" style="8" customWidth="1"/>
    <col min="11773" max="11774" width="6" style="8" customWidth="1"/>
    <col min="11775" max="11779" width="11" style="8"/>
    <col min="11780" max="11780" width="2.5" style="8" customWidth="1"/>
    <col min="11781" max="11783" width="11" style="8"/>
    <col min="11784" max="11784" width="2.8984375" style="8" customWidth="1"/>
    <col min="11785" max="12021" width="11" style="8"/>
    <col min="12022" max="12022" width="10.19921875" style="8" customWidth="1"/>
    <col min="12023" max="12024" width="5.69921875" style="8" customWidth="1"/>
    <col min="12025" max="12025" width="1.5" style="8" customWidth="1"/>
    <col min="12026" max="12027" width="6.3984375" style="8" customWidth="1"/>
    <col min="12028" max="12028" width="1.5" style="8" customWidth="1"/>
    <col min="12029" max="12030" width="6" style="8" customWidth="1"/>
    <col min="12031" max="12035" width="11" style="8"/>
    <col min="12036" max="12036" width="2.5" style="8" customWidth="1"/>
    <col min="12037" max="12039" width="11" style="8"/>
    <col min="12040" max="12040" width="2.8984375" style="8" customWidth="1"/>
    <col min="12041" max="12277" width="11" style="8"/>
    <col min="12278" max="12278" width="10.19921875" style="8" customWidth="1"/>
    <col min="12279" max="12280" width="5.69921875" style="8" customWidth="1"/>
    <col min="12281" max="12281" width="1.5" style="8" customWidth="1"/>
    <col min="12282" max="12283" width="6.3984375" style="8" customWidth="1"/>
    <col min="12284" max="12284" width="1.5" style="8" customWidth="1"/>
    <col min="12285" max="12286" width="6" style="8" customWidth="1"/>
    <col min="12287" max="12291" width="11" style="8"/>
    <col min="12292" max="12292" width="2.5" style="8" customWidth="1"/>
    <col min="12293" max="12295" width="11" style="8"/>
    <col min="12296" max="12296" width="2.8984375" style="8" customWidth="1"/>
    <col min="12297" max="12533" width="11" style="8"/>
    <col min="12534" max="12534" width="10.19921875" style="8" customWidth="1"/>
    <col min="12535" max="12536" width="5.69921875" style="8" customWidth="1"/>
    <col min="12537" max="12537" width="1.5" style="8" customWidth="1"/>
    <col min="12538" max="12539" width="6.3984375" style="8" customWidth="1"/>
    <col min="12540" max="12540" width="1.5" style="8" customWidth="1"/>
    <col min="12541" max="12542" width="6" style="8" customWidth="1"/>
    <col min="12543" max="12547" width="11" style="8"/>
    <col min="12548" max="12548" width="2.5" style="8" customWidth="1"/>
    <col min="12549" max="12551" width="11" style="8"/>
    <col min="12552" max="12552" width="2.8984375" style="8" customWidth="1"/>
    <col min="12553" max="12789" width="11" style="8"/>
    <col min="12790" max="12790" width="10.19921875" style="8" customWidth="1"/>
    <col min="12791" max="12792" width="5.69921875" style="8" customWidth="1"/>
    <col min="12793" max="12793" width="1.5" style="8" customWidth="1"/>
    <col min="12794" max="12795" width="6.3984375" style="8" customWidth="1"/>
    <col min="12796" max="12796" width="1.5" style="8" customWidth="1"/>
    <col min="12797" max="12798" width="6" style="8" customWidth="1"/>
    <col min="12799" max="12803" width="11" style="8"/>
    <col min="12804" max="12804" width="2.5" style="8" customWidth="1"/>
    <col min="12805" max="12807" width="11" style="8"/>
    <col min="12808" max="12808" width="2.8984375" style="8" customWidth="1"/>
    <col min="12809" max="13045" width="11" style="8"/>
    <col min="13046" max="13046" width="10.19921875" style="8" customWidth="1"/>
    <col min="13047" max="13048" width="5.69921875" style="8" customWidth="1"/>
    <col min="13049" max="13049" width="1.5" style="8" customWidth="1"/>
    <col min="13050" max="13051" width="6.3984375" style="8" customWidth="1"/>
    <col min="13052" max="13052" width="1.5" style="8" customWidth="1"/>
    <col min="13053" max="13054" width="6" style="8" customWidth="1"/>
    <col min="13055" max="13059" width="11" style="8"/>
    <col min="13060" max="13060" width="2.5" style="8" customWidth="1"/>
    <col min="13061" max="13063" width="11" style="8"/>
    <col min="13064" max="13064" width="2.8984375" style="8" customWidth="1"/>
    <col min="13065" max="13301" width="11" style="8"/>
    <col min="13302" max="13302" width="10.19921875" style="8" customWidth="1"/>
    <col min="13303" max="13304" width="5.69921875" style="8" customWidth="1"/>
    <col min="13305" max="13305" width="1.5" style="8" customWidth="1"/>
    <col min="13306" max="13307" width="6.3984375" style="8" customWidth="1"/>
    <col min="13308" max="13308" width="1.5" style="8" customWidth="1"/>
    <col min="13309" max="13310" width="6" style="8" customWidth="1"/>
    <col min="13311" max="13315" width="11" style="8"/>
    <col min="13316" max="13316" width="2.5" style="8" customWidth="1"/>
    <col min="13317" max="13319" width="11" style="8"/>
    <col min="13320" max="13320" width="2.8984375" style="8" customWidth="1"/>
    <col min="13321" max="13557" width="11" style="8"/>
    <col min="13558" max="13558" width="10.19921875" style="8" customWidth="1"/>
    <col min="13559" max="13560" width="5.69921875" style="8" customWidth="1"/>
    <col min="13561" max="13561" width="1.5" style="8" customWidth="1"/>
    <col min="13562" max="13563" width="6.3984375" style="8" customWidth="1"/>
    <col min="13564" max="13564" width="1.5" style="8" customWidth="1"/>
    <col min="13565" max="13566" width="6" style="8" customWidth="1"/>
    <col min="13567" max="13571" width="11" style="8"/>
    <col min="13572" max="13572" width="2.5" style="8" customWidth="1"/>
    <col min="13573" max="13575" width="11" style="8"/>
    <col min="13576" max="13576" width="2.8984375" style="8" customWidth="1"/>
    <col min="13577" max="13813" width="11" style="8"/>
    <col min="13814" max="13814" width="10.19921875" style="8" customWidth="1"/>
    <col min="13815" max="13816" width="5.69921875" style="8" customWidth="1"/>
    <col min="13817" max="13817" width="1.5" style="8" customWidth="1"/>
    <col min="13818" max="13819" width="6.3984375" style="8" customWidth="1"/>
    <col min="13820" max="13820" width="1.5" style="8" customWidth="1"/>
    <col min="13821" max="13822" width="6" style="8" customWidth="1"/>
    <col min="13823" max="13827" width="11" style="8"/>
    <col min="13828" max="13828" width="2.5" style="8" customWidth="1"/>
    <col min="13829" max="13831" width="11" style="8"/>
    <col min="13832" max="13832" width="2.8984375" style="8" customWidth="1"/>
    <col min="13833" max="14069" width="11" style="8"/>
    <col min="14070" max="14070" width="10.19921875" style="8" customWidth="1"/>
    <col min="14071" max="14072" width="5.69921875" style="8" customWidth="1"/>
    <col min="14073" max="14073" width="1.5" style="8" customWidth="1"/>
    <col min="14074" max="14075" width="6.3984375" style="8" customWidth="1"/>
    <col min="14076" max="14076" width="1.5" style="8" customWidth="1"/>
    <col min="14077" max="14078" width="6" style="8" customWidth="1"/>
    <col min="14079" max="14083" width="11" style="8"/>
    <col min="14084" max="14084" width="2.5" style="8" customWidth="1"/>
    <col min="14085" max="14087" width="11" style="8"/>
    <col min="14088" max="14088" width="2.8984375" style="8" customWidth="1"/>
    <col min="14089" max="14325" width="11" style="8"/>
    <col min="14326" max="14326" width="10.19921875" style="8" customWidth="1"/>
    <col min="14327" max="14328" width="5.69921875" style="8" customWidth="1"/>
    <col min="14329" max="14329" width="1.5" style="8" customWidth="1"/>
    <col min="14330" max="14331" width="6.3984375" style="8" customWidth="1"/>
    <col min="14332" max="14332" width="1.5" style="8" customWidth="1"/>
    <col min="14333" max="14334" width="6" style="8" customWidth="1"/>
    <col min="14335" max="14339" width="11" style="8"/>
    <col min="14340" max="14340" width="2.5" style="8" customWidth="1"/>
    <col min="14341" max="14343" width="11" style="8"/>
    <col min="14344" max="14344" width="2.8984375" style="8" customWidth="1"/>
    <col min="14345" max="14581" width="11" style="8"/>
    <col min="14582" max="14582" width="10.19921875" style="8" customWidth="1"/>
    <col min="14583" max="14584" width="5.69921875" style="8" customWidth="1"/>
    <col min="14585" max="14585" width="1.5" style="8" customWidth="1"/>
    <col min="14586" max="14587" width="6.3984375" style="8" customWidth="1"/>
    <col min="14588" max="14588" width="1.5" style="8" customWidth="1"/>
    <col min="14589" max="14590" width="6" style="8" customWidth="1"/>
    <col min="14591" max="14595" width="11" style="8"/>
    <col min="14596" max="14596" width="2.5" style="8" customWidth="1"/>
    <col min="14597" max="14599" width="11" style="8"/>
    <col min="14600" max="14600" width="2.8984375" style="8" customWidth="1"/>
    <col min="14601" max="14837" width="11" style="8"/>
    <col min="14838" max="14838" width="10.19921875" style="8" customWidth="1"/>
    <col min="14839" max="14840" width="5.69921875" style="8" customWidth="1"/>
    <col min="14841" max="14841" width="1.5" style="8" customWidth="1"/>
    <col min="14842" max="14843" width="6.3984375" style="8" customWidth="1"/>
    <col min="14844" max="14844" width="1.5" style="8" customWidth="1"/>
    <col min="14845" max="14846" width="6" style="8" customWidth="1"/>
    <col min="14847" max="14851" width="11" style="8"/>
    <col min="14852" max="14852" width="2.5" style="8" customWidth="1"/>
    <col min="14853" max="14855" width="11" style="8"/>
    <col min="14856" max="14856" width="2.8984375" style="8" customWidth="1"/>
    <col min="14857" max="15093" width="11" style="8"/>
    <col min="15094" max="15094" width="10.19921875" style="8" customWidth="1"/>
    <col min="15095" max="15096" width="5.69921875" style="8" customWidth="1"/>
    <col min="15097" max="15097" width="1.5" style="8" customWidth="1"/>
    <col min="15098" max="15099" width="6.3984375" style="8" customWidth="1"/>
    <col min="15100" max="15100" width="1.5" style="8" customWidth="1"/>
    <col min="15101" max="15102" width="6" style="8" customWidth="1"/>
    <col min="15103" max="15107" width="11" style="8"/>
    <col min="15108" max="15108" width="2.5" style="8" customWidth="1"/>
    <col min="15109" max="15111" width="11" style="8"/>
    <col min="15112" max="15112" width="2.8984375" style="8" customWidth="1"/>
    <col min="15113" max="15349" width="11" style="8"/>
    <col min="15350" max="15350" width="10.19921875" style="8" customWidth="1"/>
    <col min="15351" max="15352" width="5.69921875" style="8" customWidth="1"/>
    <col min="15353" max="15353" width="1.5" style="8" customWidth="1"/>
    <col min="15354" max="15355" width="6.3984375" style="8" customWidth="1"/>
    <col min="15356" max="15356" width="1.5" style="8" customWidth="1"/>
    <col min="15357" max="15358" width="6" style="8" customWidth="1"/>
    <col min="15359" max="15363" width="11" style="8"/>
    <col min="15364" max="15364" width="2.5" style="8" customWidth="1"/>
    <col min="15365" max="15367" width="11" style="8"/>
    <col min="15368" max="15368" width="2.8984375" style="8" customWidth="1"/>
    <col min="15369" max="15605" width="11" style="8"/>
    <col min="15606" max="15606" width="10.19921875" style="8" customWidth="1"/>
    <col min="15607" max="15608" width="5.69921875" style="8" customWidth="1"/>
    <col min="15609" max="15609" width="1.5" style="8" customWidth="1"/>
    <col min="15610" max="15611" width="6.3984375" style="8" customWidth="1"/>
    <col min="15612" max="15612" width="1.5" style="8" customWidth="1"/>
    <col min="15613" max="15614" width="6" style="8" customWidth="1"/>
    <col min="15615" max="15619" width="11" style="8"/>
    <col min="15620" max="15620" width="2.5" style="8" customWidth="1"/>
    <col min="15621" max="15623" width="11" style="8"/>
    <col min="15624" max="15624" width="2.8984375" style="8" customWidth="1"/>
    <col min="15625" max="15861" width="11" style="8"/>
    <col min="15862" max="15862" width="10.19921875" style="8" customWidth="1"/>
    <col min="15863" max="15864" width="5.69921875" style="8" customWidth="1"/>
    <col min="15865" max="15865" width="1.5" style="8" customWidth="1"/>
    <col min="15866" max="15867" width="6.3984375" style="8" customWidth="1"/>
    <col min="15868" max="15868" width="1.5" style="8" customWidth="1"/>
    <col min="15869" max="15870" width="6" style="8" customWidth="1"/>
    <col min="15871" max="15875" width="11" style="8"/>
    <col min="15876" max="15876" width="2.5" style="8" customWidth="1"/>
    <col min="15877" max="15879" width="11" style="8"/>
    <col min="15880" max="15880" width="2.8984375" style="8" customWidth="1"/>
    <col min="15881" max="16117" width="11" style="8"/>
    <col min="16118" max="16118" width="10.19921875" style="8" customWidth="1"/>
    <col min="16119" max="16120" width="5.69921875" style="8" customWidth="1"/>
    <col min="16121" max="16121" width="1.5" style="8" customWidth="1"/>
    <col min="16122" max="16123" width="6.3984375" style="8" customWidth="1"/>
    <col min="16124" max="16124" width="1.5" style="8" customWidth="1"/>
    <col min="16125" max="16126" width="6" style="8" customWidth="1"/>
    <col min="16127" max="16131" width="11" style="8"/>
    <col min="16132" max="16132" width="2.5" style="8" customWidth="1"/>
    <col min="16133" max="16135" width="11" style="8"/>
    <col min="16136" max="16136" width="2.8984375" style="8" customWidth="1"/>
    <col min="16137" max="16384" width="11" style="8"/>
  </cols>
  <sheetData>
    <row r="1" spans="1:9" x14ac:dyDescent="0.3">
      <c r="A1" s="101"/>
      <c r="B1" s="101"/>
      <c r="C1" s="101"/>
      <c r="D1" s="101"/>
    </row>
    <row r="2" spans="1:9" x14ac:dyDescent="0.3">
      <c r="A2" s="102" t="s">
        <v>160</v>
      </c>
      <c r="B2" s="103"/>
      <c r="C2" s="103"/>
      <c r="D2" s="103"/>
    </row>
    <row r="3" spans="1:9" x14ac:dyDescent="0.3">
      <c r="A3" s="102"/>
      <c r="B3" s="103"/>
      <c r="C3" s="103"/>
      <c r="D3" s="103"/>
    </row>
    <row r="4" spans="1:9" ht="15" thickBot="1" x14ac:dyDescent="0.35">
      <c r="A4" s="104" t="s">
        <v>61</v>
      </c>
      <c r="B4" s="105"/>
      <c r="C4" s="105"/>
      <c r="D4" s="106" t="s">
        <v>174</v>
      </c>
    </row>
    <row r="6" spans="1:9" s="5" customFormat="1" ht="13.8" x14ac:dyDescent="0.3">
      <c r="A6" s="1" t="s">
        <v>76</v>
      </c>
      <c r="B6" s="1"/>
      <c r="C6" s="2"/>
      <c r="D6" s="3"/>
      <c r="E6" s="4"/>
    </row>
    <row r="7" spans="1:9" s="5" customFormat="1" ht="13.8" x14ac:dyDescent="0.3">
      <c r="A7" s="115" t="s">
        <v>109</v>
      </c>
      <c r="B7" s="115"/>
      <c r="C7" s="116"/>
      <c r="D7" s="3"/>
      <c r="E7" s="4"/>
      <c r="I7" s="6"/>
    </row>
    <row r="8" spans="1:9" ht="8.25" customHeight="1" x14ac:dyDescent="0.3"/>
    <row r="9" spans="1:9" s="12" customFormat="1" ht="27.6" x14ac:dyDescent="0.25">
      <c r="A9" s="9" t="s">
        <v>0</v>
      </c>
      <c r="B9" s="9" t="s">
        <v>1</v>
      </c>
      <c r="C9" s="10" t="s">
        <v>75</v>
      </c>
      <c r="D9" s="11" t="s">
        <v>74</v>
      </c>
    </row>
    <row r="10" spans="1:9" s="13" customFormat="1" x14ac:dyDescent="0.25">
      <c r="A10" s="94" t="s">
        <v>77</v>
      </c>
      <c r="B10" s="95"/>
      <c r="C10" s="95"/>
      <c r="D10" s="95"/>
    </row>
    <row r="11" spans="1:9" s="26" customFormat="1" ht="15" customHeight="1" x14ac:dyDescent="0.25">
      <c r="A11" s="23" t="s">
        <v>6</v>
      </c>
      <c r="B11" s="15" t="s">
        <v>4</v>
      </c>
      <c r="C11" s="24" t="s">
        <v>78</v>
      </c>
      <c r="D11" s="25">
        <v>7</v>
      </c>
      <c r="F11" s="27"/>
    </row>
    <row r="12" spans="1:9" s="26" customFormat="1" ht="15" customHeight="1" x14ac:dyDescent="0.25">
      <c r="A12" s="23"/>
      <c r="B12" s="15"/>
      <c r="C12" s="24" t="s">
        <v>79</v>
      </c>
      <c r="D12" s="25">
        <v>10</v>
      </c>
      <c r="F12" s="27"/>
    </row>
    <row r="13" spans="1:9" s="26" customFormat="1" ht="15" customHeight="1" x14ac:dyDescent="0.25">
      <c r="A13" s="23"/>
      <c r="B13" s="15"/>
      <c r="C13" s="24" t="s">
        <v>80</v>
      </c>
      <c r="D13" s="25">
        <v>7</v>
      </c>
      <c r="F13" s="27"/>
    </row>
    <row r="14" spans="1:9" s="26" customFormat="1" ht="15" customHeight="1" x14ac:dyDescent="0.25">
      <c r="A14" s="28"/>
      <c r="B14" s="20" t="s">
        <v>5</v>
      </c>
      <c r="C14" s="29"/>
      <c r="D14" s="30">
        <f>SUM(D11:D13)</f>
        <v>24</v>
      </c>
      <c r="F14" s="27"/>
    </row>
    <row r="15" spans="1:9" s="26" customFormat="1" ht="15" customHeight="1" x14ac:dyDescent="0.25">
      <c r="A15" s="23" t="s">
        <v>69</v>
      </c>
      <c r="B15" s="15" t="s">
        <v>4</v>
      </c>
      <c r="C15" s="24" t="s">
        <v>81</v>
      </c>
      <c r="D15" s="25">
        <v>9</v>
      </c>
      <c r="F15" s="27"/>
    </row>
    <row r="16" spans="1:9" s="26" customFormat="1" ht="15" customHeight="1" x14ac:dyDescent="0.25">
      <c r="A16" s="28"/>
      <c r="B16" s="20" t="s">
        <v>5</v>
      </c>
      <c r="C16" s="29"/>
      <c r="D16" s="30">
        <f>SUM(D15)</f>
        <v>9</v>
      </c>
      <c r="F16" s="27"/>
    </row>
    <row r="17" spans="1:7" s="26" customFormat="1" ht="15" customHeight="1" x14ac:dyDescent="0.25">
      <c r="A17" s="23" t="s">
        <v>8</v>
      </c>
      <c r="B17" s="15" t="s">
        <v>4</v>
      </c>
      <c r="C17" s="24" t="s">
        <v>82</v>
      </c>
      <c r="D17" s="25">
        <v>11</v>
      </c>
      <c r="F17" s="27"/>
    </row>
    <row r="18" spans="1:7" s="26" customFormat="1" ht="15" customHeight="1" x14ac:dyDescent="0.25">
      <c r="A18" s="23"/>
      <c r="B18" s="15"/>
      <c r="C18" s="24" t="s">
        <v>83</v>
      </c>
      <c r="D18" s="25">
        <v>2.6</v>
      </c>
      <c r="F18" s="27"/>
    </row>
    <row r="19" spans="1:7" s="26" customFormat="1" ht="15" customHeight="1" x14ac:dyDescent="0.25">
      <c r="A19" s="28"/>
      <c r="B19" s="20" t="s">
        <v>5</v>
      </c>
      <c r="C19" s="29"/>
      <c r="D19" s="30">
        <f>SUM(D17:D18)</f>
        <v>13.6</v>
      </c>
      <c r="F19" s="27"/>
    </row>
    <row r="20" spans="1:7" s="26" customFormat="1" ht="15" customHeight="1" x14ac:dyDescent="0.25">
      <c r="A20" s="23" t="s">
        <v>9</v>
      </c>
      <c r="B20" s="15" t="s">
        <v>4</v>
      </c>
      <c r="C20" s="32" t="s">
        <v>11</v>
      </c>
      <c r="D20" s="25">
        <v>67</v>
      </c>
      <c r="E20" s="32"/>
      <c r="F20" s="32"/>
      <c r="G20" s="25"/>
    </row>
    <row r="21" spans="1:7" s="26" customFormat="1" ht="15" customHeight="1" x14ac:dyDescent="0.25">
      <c r="A21" s="23"/>
      <c r="C21" s="32" t="s">
        <v>63</v>
      </c>
      <c r="D21" s="25">
        <v>63</v>
      </c>
      <c r="F21" s="27"/>
    </row>
    <row r="22" spans="1:7" s="26" customFormat="1" ht="15" customHeight="1" x14ac:dyDescent="0.25">
      <c r="A22" s="28"/>
      <c r="B22" s="20" t="s">
        <v>5</v>
      </c>
      <c r="C22" s="34"/>
      <c r="D22" s="30">
        <f>SUM(D20:D21)</f>
        <v>130</v>
      </c>
      <c r="F22" s="27"/>
    </row>
    <row r="23" spans="1:7" s="26" customFormat="1" ht="15" customHeight="1" x14ac:dyDescent="0.25">
      <c r="A23" s="23" t="s">
        <v>12</v>
      </c>
      <c r="B23" s="15" t="s">
        <v>4</v>
      </c>
      <c r="C23" s="32" t="s">
        <v>84</v>
      </c>
      <c r="D23" s="25">
        <v>69</v>
      </c>
      <c r="F23" s="27"/>
    </row>
    <row r="24" spans="1:7" s="26" customFormat="1" ht="15" customHeight="1" x14ac:dyDescent="0.25">
      <c r="A24" s="28"/>
      <c r="B24" s="20" t="s">
        <v>5</v>
      </c>
      <c r="C24" s="34"/>
      <c r="D24" s="30">
        <f>D23</f>
        <v>69</v>
      </c>
      <c r="F24" s="27"/>
    </row>
    <row r="25" spans="1:7" s="26" customFormat="1" ht="15" customHeight="1" x14ac:dyDescent="0.25">
      <c r="A25" s="23" t="s">
        <v>13</v>
      </c>
      <c r="B25" s="15" t="s">
        <v>4</v>
      </c>
      <c r="C25" s="16" t="s">
        <v>85</v>
      </c>
      <c r="D25" s="25">
        <v>32.5</v>
      </c>
      <c r="F25" s="27"/>
    </row>
    <row r="26" spans="1:7" s="26" customFormat="1" ht="15" customHeight="1" x14ac:dyDescent="0.25">
      <c r="A26" s="23"/>
      <c r="B26" s="36"/>
      <c r="C26" s="16" t="s">
        <v>86</v>
      </c>
      <c r="D26" s="25">
        <v>30</v>
      </c>
      <c r="F26" s="27"/>
    </row>
    <row r="27" spans="1:7" s="26" customFormat="1" ht="15" customHeight="1" x14ac:dyDescent="0.25">
      <c r="A27" s="23"/>
      <c r="B27" s="36"/>
      <c r="C27" s="16" t="s">
        <v>81</v>
      </c>
      <c r="D27" s="25">
        <v>7</v>
      </c>
      <c r="F27" s="27"/>
    </row>
    <row r="28" spans="1:7" s="26" customFormat="1" ht="15" customHeight="1" x14ac:dyDescent="0.25">
      <c r="A28" s="23"/>
      <c r="B28" s="36"/>
      <c r="C28" s="16" t="s">
        <v>87</v>
      </c>
      <c r="D28" s="25">
        <v>28.5</v>
      </c>
      <c r="F28" s="27"/>
    </row>
    <row r="29" spans="1:7" s="26" customFormat="1" ht="15" customHeight="1" x14ac:dyDescent="0.25">
      <c r="A29" s="23"/>
      <c r="B29" s="37" t="s">
        <v>5</v>
      </c>
      <c r="C29" s="32"/>
      <c r="D29" s="31">
        <f>SUM(D25:D28)</f>
        <v>98</v>
      </c>
      <c r="F29" s="27"/>
    </row>
    <row r="30" spans="1:7" s="26" customFormat="1" ht="15" customHeight="1" x14ac:dyDescent="0.25">
      <c r="A30" s="37"/>
      <c r="B30" s="15" t="s">
        <v>14</v>
      </c>
      <c r="C30" s="32" t="s">
        <v>88</v>
      </c>
      <c r="D30" s="25">
        <v>12</v>
      </c>
      <c r="F30" s="27"/>
    </row>
    <row r="31" spans="1:7" s="26" customFormat="1" ht="15" customHeight="1" x14ac:dyDescent="0.25">
      <c r="A31" s="37"/>
      <c r="B31" s="37" t="s">
        <v>15</v>
      </c>
      <c r="C31" s="32"/>
      <c r="D31" s="31">
        <v>12</v>
      </c>
      <c r="F31" s="27"/>
    </row>
    <row r="32" spans="1:7" s="26" customFormat="1" ht="15" customHeight="1" x14ac:dyDescent="0.25">
      <c r="A32" s="38"/>
      <c r="B32" s="39" t="s">
        <v>16</v>
      </c>
      <c r="C32" s="39"/>
      <c r="D32" s="110">
        <f>D14+D19+D22+D24+D29+D16</f>
        <v>343.6</v>
      </c>
      <c r="F32" s="27"/>
    </row>
    <row r="33" spans="1:6" s="26" customFormat="1" ht="15" customHeight="1" x14ac:dyDescent="0.25">
      <c r="A33" s="40"/>
      <c r="B33" s="41" t="s">
        <v>17</v>
      </c>
      <c r="C33" s="41"/>
      <c r="D33" s="111">
        <f>D31</f>
        <v>12</v>
      </c>
      <c r="F33" s="27"/>
    </row>
    <row r="34" spans="1:6" s="43" customFormat="1" ht="15" customHeight="1" x14ac:dyDescent="0.25">
      <c r="A34" s="96" t="s">
        <v>138</v>
      </c>
      <c r="B34" s="97"/>
      <c r="C34" s="97"/>
      <c r="D34" s="97"/>
      <c r="F34" s="44"/>
    </row>
    <row r="35" spans="1:6" s="43" customFormat="1" ht="15" customHeight="1" x14ac:dyDescent="0.25">
      <c r="A35" s="37" t="s">
        <v>19</v>
      </c>
      <c r="B35" s="15" t="s">
        <v>4</v>
      </c>
      <c r="C35" s="32" t="s">
        <v>89</v>
      </c>
      <c r="D35" s="25">
        <v>13</v>
      </c>
      <c r="F35" s="44"/>
    </row>
    <row r="36" spans="1:6" s="43" customFormat="1" ht="15" customHeight="1" x14ac:dyDescent="0.25">
      <c r="A36" s="37"/>
      <c r="B36" s="15"/>
      <c r="C36" s="32" t="s">
        <v>90</v>
      </c>
      <c r="D36" s="25">
        <v>4</v>
      </c>
      <c r="F36" s="44"/>
    </row>
    <row r="37" spans="1:6" s="26" customFormat="1" ht="15" customHeight="1" x14ac:dyDescent="0.25">
      <c r="A37" s="37"/>
      <c r="B37" s="37" t="s">
        <v>5</v>
      </c>
      <c r="C37" s="32"/>
      <c r="D37" s="31">
        <f>SUM(D35:D36)</f>
        <v>17</v>
      </c>
      <c r="F37" s="27"/>
    </row>
    <row r="38" spans="1:6" s="26" customFormat="1" ht="15" customHeight="1" x14ac:dyDescent="0.25">
      <c r="A38" s="37"/>
      <c r="B38" s="15" t="s">
        <v>14</v>
      </c>
      <c r="C38" s="15" t="s">
        <v>19</v>
      </c>
      <c r="D38" s="25">
        <v>80</v>
      </c>
      <c r="F38" s="27"/>
    </row>
    <row r="39" spans="1:6" s="26" customFormat="1" ht="15" customHeight="1" x14ac:dyDescent="0.25">
      <c r="A39" s="20"/>
      <c r="B39" s="20" t="s">
        <v>15</v>
      </c>
      <c r="C39" s="45"/>
      <c r="D39" s="30">
        <f>D38</f>
        <v>80</v>
      </c>
      <c r="F39" s="27"/>
    </row>
    <row r="40" spans="1:6" s="43" customFormat="1" ht="15" customHeight="1" x14ac:dyDescent="0.25">
      <c r="A40" s="37" t="s">
        <v>21</v>
      </c>
      <c r="B40" s="15" t="s">
        <v>4</v>
      </c>
      <c r="C40" s="32" t="s">
        <v>91</v>
      </c>
      <c r="D40" s="25">
        <v>50</v>
      </c>
      <c r="F40" s="44"/>
    </row>
    <row r="41" spans="1:6" s="43" customFormat="1" ht="15" customHeight="1" x14ac:dyDescent="0.25">
      <c r="A41" s="46"/>
      <c r="B41" s="20" t="s">
        <v>5</v>
      </c>
      <c r="C41" s="47"/>
      <c r="D41" s="30">
        <v>50</v>
      </c>
      <c r="F41" s="44"/>
    </row>
    <row r="42" spans="1:6" s="43" customFormat="1" ht="15" customHeight="1" x14ac:dyDescent="0.25">
      <c r="A42" s="36"/>
      <c r="B42" s="39" t="s">
        <v>16</v>
      </c>
      <c r="C42" s="39"/>
      <c r="D42" s="110">
        <f>D37+D41</f>
        <v>67</v>
      </c>
      <c r="F42" s="44"/>
    </row>
    <row r="43" spans="1:6" s="43" customFormat="1" ht="15" customHeight="1" x14ac:dyDescent="0.25">
      <c r="A43" s="36"/>
      <c r="B43" s="41" t="s">
        <v>17</v>
      </c>
      <c r="C43" s="41"/>
      <c r="D43" s="111">
        <f>D39</f>
        <v>80</v>
      </c>
      <c r="F43" s="44"/>
    </row>
    <row r="44" spans="1:6" s="43" customFormat="1" ht="15" customHeight="1" x14ac:dyDescent="0.25">
      <c r="A44" s="96" t="s">
        <v>18</v>
      </c>
      <c r="B44" s="97"/>
      <c r="C44" s="97"/>
      <c r="D44" s="97"/>
      <c r="F44" s="44"/>
    </row>
    <row r="45" spans="1:6" s="43" customFormat="1" ht="15" customHeight="1" x14ac:dyDescent="0.25">
      <c r="A45" s="37" t="s">
        <v>22</v>
      </c>
      <c r="B45" s="15" t="s">
        <v>4</v>
      </c>
      <c r="C45" s="24" t="s">
        <v>92</v>
      </c>
      <c r="D45" s="25">
        <v>10</v>
      </c>
      <c r="F45" s="44"/>
    </row>
    <row r="46" spans="1:6" s="43" customFormat="1" ht="15" customHeight="1" x14ac:dyDescent="0.25">
      <c r="A46" s="37"/>
      <c r="B46" s="15"/>
      <c r="C46" s="16" t="s">
        <v>93</v>
      </c>
      <c r="D46" s="25">
        <v>1</v>
      </c>
      <c r="F46" s="44"/>
    </row>
    <row r="47" spans="1:6" s="43" customFormat="1" ht="15" customHeight="1" x14ac:dyDescent="0.25">
      <c r="A47" s="36"/>
      <c r="B47" s="36"/>
      <c r="C47" s="16" t="s">
        <v>94</v>
      </c>
      <c r="D47" s="25">
        <v>1.2</v>
      </c>
      <c r="F47" s="44"/>
    </row>
    <row r="48" spans="1:6" s="43" customFormat="1" ht="15" customHeight="1" x14ac:dyDescent="0.25">
      <c r="A48" s="36"/>
      <c r="B48" s="36"/>
      <c r="C48" s="24" t="s">
        <v>23</v>
      </c>
      <c r="D48" s="25">
        <v>8</v>
      </c>
      <c r="F48" s="44"/>
    </row>
    <row r="49" spans="1:6" s="43" customFormat="1" ht="15" customHeight="1" x14ac:dyDescent="0.25">
      <c r="A49" s="36"/>
      <c r="B49" s="36"/>
      <c r="C49" s="17" t="s">
        <v>95</v>
      </c>
      <c r="D49" s="25">
        <v>0.6</v>
      </c>
      <c r="F49" s="44"/>
    </row>
    <row r="50" spans="1:6" s="26" customFormat="1" ht="15" customHeight="1" x14ac:dyDescent="0.25">
      <c r="A50" s="36"/>
      <c r="B50" s="37" t="s">
        <v>5</v>
      </c>
      <c r="C50" s="24"/>
      <c r="D50" s="31">
        <f>SUM(D45:D49)</f>
        <v>20.8</v>
      </c>
      <c r="F50" s="27"/>
    </row>
    <row r="51" spans="1:6" s="43" customFormat="1" ht="15" customHeight="1" x14ac:dyDescent="0.25">
      <c r="A51" s="49" t="s">
        <v>29</v>
      </c>
      <c r="B51" s="50" t="s">
        <v>4</v>
      </c>
      <c r="C51" s="51" t="s">
        <v>30</v>
      </c>
      <c r="D51" s="52">
        <v>44</v>
      </c>
      <c r="F51" s="44"/>
    </row>
    <row r="52" spans="1:6" s="54" customFormat="1" ht="15" customHeight="1" x14ac:dyDescent="0.25">
      <c r="A52" s="46"/>
      <c r="B52" s="20" t="s">
        <v>5</v>
      </c>
      <c r="C52" s="47"/>
      <c r="D52" s="48">
        <f>D51</f>
        <v>44</v>
      </c>
      <c r="F52" s="55"/>
    </row>
    <row r="53" spans="1:6" s="26" customFormat="1" ht="15" customHeight="1" x14ac:dyDescent="0.25">
      <c r="A53" s="49" t="s">
        <v>64</v>
      </c>
      <c r="B53" s="50" t="s">
        <v>4</v>
      </c>
      <c r="C53" s="51" t="s">
        <v>96</v>
      </c>
      <c r="D53" s="52">
        <v>80</v>
      </c>
      <c r="F53" s="27"/>
    </row>
    <row r="54" spans="1:6" s="26" customFormat="1" ht="15" customHeight="1" x14ac:dyDescent="0.25">
      <c r="A54" s="37"/>
      <c r="B54" s="37" t="s">
        <v>5</v>
      </c>
      <c r="C54" s="32"/>
      <c r="D54" s="31">
        <f>D53</f>
        <v>80</v>
      </c>
      <c r="F54" s="27"/>
    </row>
    <row r="55" spans="1:6" s="54" customFormat="1" ht="15" customHeight="1" x14ac:dyDescent="0.25">
      <c r="A55" s="65" t="s">
        <v>32</v>
      </c>
      <c r="B55" s="50" t="s">
        <v>4</v>
      </c>
      <c r="C55" s="66" t="s">
        <v>92</v>
      </c>
      <c r="D55" s="67">
        <v>4</v>
      </c>
      <c r="F55" s="64"/>
    </row>
    <row r="56" spans="1:6" s="54" customFormat="1" ht="15" customHeight="1" x14ac:dyDescent="0.25">
      <c r="A56" s="56"/>
      <c r="B56" s="15"/>
      <c r="C56" s="24" t="s">
        <v>97</v>
      </c>
      <c r="D56" s="68">
        <v>8</v>
      </c>
      <c r="F56" s="64"/>
    </row>
    <row r="57" spans="1:6" s="54" customFormat="1" ht="15" customHeight="1" x14ac:dyDescent="0.25">
      <c r="A57" s="56"/>
      <c r="B57" s="15"/>
      <c r="C57" s="32" t="s">
        <v>98</v>
      </c>
      <c r="D57" s="68">
        <v>29</v>
      </c>
      <c r="F57" s="64"/>
    </row>
    <row r="58" spans="1:6" s="54" customFormat="1" ht="15" customHeight="1" x14ac:dyDescent="0.25">
      <c r="A58" s="56"/>
      <c r="B58" s="15"/>
      <c r="C58" s="32" t="s">
        <v>99</v>
      </c>
      <c r="D58" s="68">
        <v>3</v>
      </c>
      <c r="F58" s="64"/>
    </row>
    <row r="59" spans="1:6" s="54" customFormat="1" ht="15" customHeight="1" x14ac:dyDescent="0.25">
      <c r="A59" s="69"/>
      <c r="B59" s="20" t="s">
        <v>5</v>
      </c>
      <c r="C59" s="70"/>
      <c r="D59" s="71">
        <f>SUM(D55:D58)</f>
        <v>44</v>
      </c>
      <c r="F59" s="64"/>
    </row>
    <row r="60" spans="1:6" s="54" customFormat="1" ht="15" customHeight="1" x14ac:dyDescent="0.25">
      <c r="A60" s="56" t="s">
        <v>33</v>
      </c>
      <c r="B60" s="15" t="s">
        <v>4</v>
      </c>
      <c r="C60" s="24" t="s">
        <v>79</v>
      </c>
      <c r="D60" s="68">
        <v>3</v>
      </c>
      <c r="F60" s="27"/>
    </row>
    <row r="61" spans="1:6" s="54" customFormat="1" ht="15" customHeight="1" x14ac:dyDescent="0.25">
      <c r="A61" s="56"/>
      <c r="B61" s="72"/>
      <c r="C61" s="24" t="s">
        <v>80</v>
      </c>
      <c r="D61" s="68">
        <v>2</v>
      </c>
      <c r="F61" s="27"/>
    </row>
    <row r="62" spans="1:6" s="54" customFormat="1" ht="15" customHeight="1" x14ac:dyDescent="0.25">
      <c r="A62" s="69"/>
      <c r="B62" s="20" t="s">
        <v>5</v>
      </c>
      <c r="C62" s="70"/>
      <c r="D62" s="73">
        <f>SUM(D60:D61)</f>
        <v>5</v>
      </c>
      <c r="F62" s="27"/>
    </row>
    <row r="63" spans="1:6" s="59" customFormat="1" ht="15" customHeight="1" x14ac:dyDescent="0.25">
      <c r="A63" s="54"/>
      <c r="B63" s="39" t="s">
        <v>16</v>
      </c>
      <c r="C63" s="39"/>
      <c r="D63" s="112">
        <f>D50+D52+D54+D59+D62</f>
        <v>193.8</v>
      </c>
      <c r="F63" s="44"/>
    </row>
    <row r="64" spans="1:6" s="59" customFormat="1" ht="15" customHeight="1" x14ac:dyDescent="0.25">
      <c r="A64" s="98" t="s">
        <v>34</v>
      </c>
      <c r="B64" s="99"/>
      <c r="C64" s="99"/>
      <c r="D64" s="100"/>
      <c r="E64" s="75"/>
      <c r="F64" s="44"/>
    </row>
    <row r="65" spans="1:6" s="54" customFormat="1" ht="15" customHeight="1" x14ac:dyDescent="0.25">
      <c r="B65" s="15" t="s">
        <v>4</v>
      </c>
      <c r="C65" s="32" t="s">
        <v>106</v>
      </c>
      <c r="D65" s="76">
        <v>27</v>
      </c>
      <c r="F65" s="27"/>
    </row>
    <row r="66" spans="1:6" s="54" customFormat="1" ht="15" customHeight="1" x14ac:dyDescent="0.25">
      <c r="B66" s="15"/>
      <c r="C66" s="32" t="s">
        <v>35</v>
      </c>
      <c r="D66" s="76">
        <v>50</v>
      </c>
      <c r="F66" s="27"/>
    </row>
    <row r="67" spans="1:6" s="54" customFormat="1" ht="15" customHeight="1" x14ac:dyDescent="0.25">
      <c r="B67" s="15"/>
      <c r="C67" s="32" t="s">
        <v>70</v>
      </c>
      <c r="D67" s="76">
        <v>44</v>
      </c>
      <c r="F67" s="27"/>
    </row>
    <row r="68" spans="1:6" s="54" customFormat="1" ht="15" customHeight="1" x14ac:dyDescent="0.25">
      <c r="A68" s="56"/>
      <c r="B68" s="15"/>
      <c r="C68" s="32" t="s">
        <v>65</v>
      </c>
      <c r="D68" s="76">
        <v>25</v>
      </c>
      <c r="F68" s="27"/>
    </row>
    <row r="69" spans="1:6" s="54" customFormat="1" ht="15" customHeight="1" x14ac:dyDescent="0.25">
      <c r="A69" s="56"/>
      <c r="B69" s="15"/>
      <c r="C69" s="32" t="s">
        <v>23</v>
      </c>
      <c r="D69" s="76">
        <v>30</v>
      </c>
      <c r="F69" s="27"/>
    </row>
    <row r="70" spans="1:6" s="54" customFormat="1" ht="15" customHeight="1" x14ac:dyDescent="0.25">
      <c r="A70" s="56"/>
      <c r="B70" s="15"/>
      <c r="C70" s="32" t="s">
        <v>37</v>
      </c>
      <c r="D70" s="76">
        <v>88</v>
      </c>
      <c r="F70" s="27"/>
    </row>
    <row r="71" spans="1:6" s="54" customFormat="1" ht="15" customHeight="1" x14ac:dyDescent="0.25">
      <c r="A71" s="56"/>
      <c r="B71" s="37" t="s">
        <v>5</v>
      </c>
      <c r="C71" s="32"/>
      <c r="D71" s="77">
        <f>SUM(D65:D70)</f>
        <v>264</v>
      </c>
      <c r="F71" s="27"/>
    </row>
    <row r="72" spans="1:6" s="54" customFormat="1" ht="15" customHeight="1" x14ac:dyDescent="0.25">
      <c r="A72" s="56"/>
      <c r="B72" s="15" t="s">
        <v>14</v>
      </c>
      <c r="C72" s="32" t="s">
        <v>38</v>
      </c>
      <c r="D72" s="76">
        <v>16</v>
      </c>
      <c r="F72" s="27"/>
    </row>
    <row r="73" spans="1:6" s="54" customFormat="1" ht="15" customHeight="1" x14ac:dyDescent="0.25">
      <c r="A73" s="78"/>
      <c r="B73" s="15"/>
      <c r="C73" s="32" t="s">
        <v>100</v>
      </c>
      <c r="D73" s="76">
        <v>9.5</v>
      </c>
      <c r="F73" s="27"/>
    </row>
    <row r="74" spans="1:6" s="54" customFormat="1" ht="15" customHeight="1" x14ac:dyDescent="0.25">
      <c r="A74" s="78"/>
      <c r="B74" s="15"/>
      <c r="C74" s="32" t="s">
        <v>101</v>
      </c>
      <c r="D74" s="76">
        <v>8.5</v>
      </c>
      <c r="F74" s="27"/>
    </row>
    <row r="75" spans="1:6" s="54" customFormat="1" ht="15" customHeight="1" x14ac:dyDescent="0.25">
      <c r="A75" s="78"/>
      <c r="B75" s="15"/>
      <c r="C75" s="32" t="s">
        <v>71</v>
      </c>
      <c r="D75" s="76">
        <v>15</v>
      </c>
      <c r="F75" s="27"/>
    </row>
    <row r="76" spans="1:6" s="54" customFormat="1" ht="15" customHeight="1" x14ac:dyDescent="0.25">
      <c r="A76" s="78"/>
      <c r="B76" s="15"/>
      <c r="C76" s="32" t="s">
        <v>40</v>
      </c>
      <c r="D76" s="76">
        <v>17</v>
      </c>
      <c r="F76" s="27"/>
    </row>
    <row r="77" spans="1:6" s="54" customFormat="1" ht="15" customHeight="1" x14ac:dyDescent="0.25">
      <c r="A77" s="78"/>
      <c r="B77" s="15"/>
      <c r="C77" s="32" t="s">
        <v>102</v>
      </c>
      <c r="D77" s="76">
        <v>15.5</v>
      </c>
      <c r="F77" s="27"/>
    </row>
    <row r="78" spans="1:6" s="54" customFormat="1" ht="15" customHeight="1" x14ac:dyDescent="0.25">
      <c r="A78" s="78"/>
      <c r="B78" s="15"/>
      <c r="C78" s="32" t="s">
        <v>73</v>
      </c>
      <c r="D78" s="76">
        <v>19</v>
      </c>
      <c r="F78" s="27"/>
    </row>
    <row r="79" spans="1:6" s="54" customFormat="1" ht="15" customHeight="1" x14ac:dyDescent="0.25">
      <c r="A79" s="78"/>
      <c r="B79" s="15"/>
      <c r="C79" s="32" t="s">
        <v>41</v>
      </c>
      <c r="D79" s="76">
        <v>17</v>
      </c>
      <c r="F79" s="27"/>
    </row>
    <row r="80" spans="1:6" s="54" customFormat="1" ht="15" customHeight="1" x14ac:dyDescent="0.25">
      <c r="A80" s="78"/>
      <c r="B80" s="15"/>
      <c r="C80" s="32" t="s">
        <v>107</v>
      </c>
      <c r="D80" s="76">
        <v>16</v>
      </c>
      <c r="F80" s="27"/>
    </row>
    <row r="81" spans="1:6" s="54" customFormat="1" ht="15" customHeight="1" x14ac:dyDescent="0.25">
      <c r="A81" s="78"/>
      <c r="B81" s="15"/>
      <c r="C81" s="32" t="s">
        <v>42</v>
      </c>
      <c r="D81" s="76">
        <v>34</v>
      </c>
      <c r="F81" s="27"/>
    </row>
    <row r="82" spans="1:6" s="54" customFormat="1" ht="15" customHeight="1" x14ac:dyDescent="0.25">
      <c r="A82" s="78"/>
      <c r="B82" s="15"/>
      <c r="C82" s="32" t="s">
        <v>44</v>
      </c>
      <c r="D82" s="76">
        <v>4</v>
      </c>
      <c r="F82" s="27"/>
    </row>
    <row r="83" spans="1:6" s="54" customFormat="1" ht="15" customHeight="1" x14ac:dyDescent="0.25">
      <c r="A83" s="78"/>
      <c r="B83" s="15"/>
      <c r="C83" s="32" t="s">
        <v>47</v>
      </c>
      <c r="D83" s="76">
        <v>22</v>
      </c>
      <c r="F83" s="27"/>
    </row>
    <row r="84" spans="1:6" s="54" customFormat="1" ht="15" customHeight="1" x14ac:dyDescent="0.25">
      <c r="A84" s="78"/>
      <c r="B84" s="15"/>
      <c r="C84" s="32" t="s">
        <v>66</v>
      </c>
      <c r="D84" s="76">
        <v>59</v>
      </c>
      <c r="F84" s="27"/>
    </row>
    <row r="85" spans="1:6" s="54" customFormat="1" ht="15" customHeight="1" x14ac:dyDescent="0.25">
      <c r="A85" s="78"/>
      <c r="B85" s="15"/>
      <c r="C85" s="32" t="s">
        <v>49</v>
      </c>
      <c r="D85" s="76">
        <v>17</v>
      </c>
      <c r="F85" s="27"/>
    </row>
    <row r="86" spans="1:6" s="54" customFormat="1" ht="15" customHeight="1" x14ac:dyDescent="0.25">
      <c r="A86" s="78"/>
      <c r="B86" s="15"/>
      <c r="C86" s="32" t="s">
        <v>50</v>
      </c>
      <c r="D86" s="76">
        <v>17</v>
      </c>
      <c r="F86" s="27"/>
    </row>
    <row r="87" spans="1:6" s="54" customFormat="1" ht="15" customHeight="1" x14ac:dyDescent="0.25">
      <c r="A87" s="78"/>
      <c r="B87" s="15"/>
      <c r="C87" s="32" t="s">
        <v>53</v>
      </c>
      <c r="D87" s="76">
        <v>16</v>
      </c>
      <c r="F87" s="27"/>
    </row>
    <row r="88" spans="1:6" s="54" customFormat="1" ht="15" customHeight="1" x14ac:dyDescent="0.25">
      <c r="A88" s="78"/>
      <c r="B88" s="15"/>
      <c r="C88" s="32" t="s">
        <v>55</v>
      </c>
      <c r="D88" s="76">
        <v>8</v>
      </c>
      <c r="F88" s="27"/>
    </row>
    <row r="89" spans="1:6" s="54" customFormat="1" ht="15" customHeight="1" x14ac:dyDescent="0.25">
      <c r="A89" s="78"/>
      <c r="B89" s="15"/>
      <c r="C89" s="32" t="s">
        <v>57</v>
      </c>
      <c r="D89" s="76">
        <v>17</v>
      </c>
      <c r="F89" s="27"/>
    </row>
    <row r="90" spans="1:6" s="54" customFormat="1" ht="15" customHeight="1" x14ac:dyDescent="0.25">
      <c r="A90" s="78"/>
      <c r="B90" s="15"/>
      <c r="C90" s="32" t="s">
        <v>108</v>
      </c>
      <c r="D90" s="76">
        <v>16</v>
      </c>
      <c r="F90" s="27"/>
    </row>
    <row r="91" spans="1:6" s="54" customFormat="1" ht="15" customHeight="1" x14ac:dyDescent="0.25">
      <c r="A91" s="78"/>
      <c r="B91" s="15"/>
      <c r="C91" s="32" t="s">
        <v>58</v>
      </c>
      <c r="D91" s="76">
        <v>11</v>
      </c>
      <c r="F91" s="27"/>
    </row>
    <row r="92" spans="1:6" s="54" customFormat="1" ht="15" customHeight="1" x14ac:dyDescent="0.25">
      <c r="A92" s="78"/>
      <c r="B92" s="15"/>
      <c r="C92" s="32" t="s">
        <v>59</v>
      </c>
      <c r="D92" s="76">
        <v>32</v>
      </c>
      <c r="F92" s="27"/>
    </row>
    <row r="93" spans="1:6" s="54" customFormat="1" ht="15" customHeight="1" x14ac:dyDescent="0.25">
      <c r="A93" s="78"/>
      <c r="B93" s="37" t="s">
        <v>15</v>
      </c>
      <c r="C93" s="32"/>
      <c r="D93" s="77">
        <f>SUM(D72:D92)</f>
        <v>386.5</v>
      </c>
      <c r="F93" s="27"/>
    </row>
    <row r="94" spans="1:6" s="59" customFormat="1" ht="15" customHeight="1" x14ac:dyDescent="0.25">
      <c r="A94" s="79"/>
      <c r="B94" s="39" t="s">
        <v>16</v>
      </c>
      <c r="C94" s="39"/>
      <c r="D94" s="110">
        <f>D71</f>
        <v>264</v>
      </c>
      <c r="F94" s="44"/>
    </row>
    <row r="95" spans="1:6" s="81" customFormat="1" ht="15" customHeight="1" x14ac:dyDescent="0.25">
      <c r="A95" s="80"/>
      <c r="B95" s="41" t="s">
        <v>17</v>
      </c>
      <c r="C95" s="41"/>
      <c r="D95" s="111">
        <f>D93</f>
        <v>386.5</v>
      </c>
    </row>
    <row r="96" spans="1:6" s="83" customFormat="1" ht="15" customHeight="1" x14ac:dyDescent="0.25">
      <c r="A96" s="82" t="s">
        <v>16</v>
      </c>
      <c r="B96" s="42"/>
      <c r="C96" s="42"/>
      <c r="D96" s="113">
        <f>D94+D63+D32+D42</f>
        <v>868.40000000000009</v>
      </c>
    </row>
    <row r="97" spans="1:6" s="83" customFormat="1" ht="15" customHeight="1" x14ac:dyDescent="0.25">
      <c r="A97" s="84" t="s">
        <v>17</v>
      </c>
      <c r="B97" s="85"/>
      <c r="C97" s="85"/>
      <c r="D97" s="114">
        <f>D95+D33+D43</f>
        <v>478.5</v>
      </c>
    </row>
    <row r="98" spans="1:6" s="89" customFormat="1" ht="15" customHeight="1" x14ac:dyDescent="0.25">
      <c r="A98" s="90" t="s">
        <v>104</v>
      </c>
      <c r="B98" s="90"/>
      <c r="C98" s="2"/>
      <c r="D98" s="87"/>
      <c r="E98" s="88"/>
    </row>
    <row r="99" spans="1:6" s="89" customFormat="1" ht="15" customHeight="1" x14ac:dyDescent="0.25">
      <c r="A99" s="90" t="s">
        <v>137</v>
      </c>
      <c r="B99" s="90"/>
      <c r="C99" s="2"/>
      <c r="D99" s="87"/>
      <c r="E99" s="88"/>
    </row>
    <row r="100" spans="1:6" s="89" customFormat="1" ht="15" customHeight="1" x14ac:dyDescent="0.25">
      <c r="A100" s="92" t="s">
        <v>103</v>
      </c>
      <c r="B100" s="90"/>
      <c r="C100" s="2"/>
      <c r="D100" s="87"/>
      <c r="E100" s="88"/>
    </row>
    <row r="101" spans="1:6" s="89" customFormat="1" ht="15" customHeight="1" x14ac:dyDescent="0.25">
      <c r="A101" s="91" t="s">
        <v>105</v>
      </c>
      <c r="B101" s="91"/>
      <c r="C101" s="2"/>
      <c r="D101" s="87"/>
      <c r="E101" s="88"/>
    </row>
    <row r="102" spans="1:6" s="89" customFormat="1" ht="15" customHeight="1" x14ac:dyDescent="0.25">
      <c r="A102" s="91" t="s">
        <v>129</v>
      </c>
      <c r="B102" s="91"/>
      <c r="C102" s="2"/>
      <c r="D102" s="87"/>
      <c r="E102" s="88"/>
    </row>
    <row r="103" spans="1:6" s="93" customFormat="1" ht="15" customHeight="1" x14ac:dyDescent="0.25">
      <c r="A103" s="92" t="s">
        <v>72</v>
      </c>
      <c r="B103" s="92"/>
      <c r="C103" s="2"/>
      <c r="D103" s="87"/>
      <c r="E103" s="88"/>
      <c r="F103" s="89"/>
    </row>
    <row r="104" spans="1:6" ht="15" thickBot="1" x14ac:dyDescent="0.35">
      <c r="A104" s="107"/>
      <c r="B104" s="108"/>
      <c r="C104" s="108"/>
      <c r="D104" s="109" t="s">
        <v>152</v>
      </c>
    </row>
  </sheetData>
  <printOptions horizontalCentered="1"/>
  <pageMargins left="0.39370078740157483" right="0.39370078740157483" top="0.39370078740157483" bottom="0.19685039370078741" header="0.51181102362204722" footer="0.51181102362204722"/>
  <pageSetup paperSize="9" scale="85" orientation="portrait" r:id="rId1"/>
  <headerFooter alignWithMargins="0">
    <oddFooter xml:space="preserve">&amp;R&amp;"Arial Narrow,Normal"&amp;8&amp;P/&amp;N
</oddFooter>
  </headerFooter>
  <rowBreaks count="1" manualBreakCount="1">
    <brk id="63"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9"/>
  <sheetViews>
    <sheetView zoomScaleNormal="100" workbookViewId="0">
      <pane ySplit="9" topLeftCell="A10" activePane="bottomLeft" state="frozen"/>
      <selection activeCell="D4" sqref="D4"/>
      <selection pane="bottomLeft" activeCell="D4" sqref="D4"/>
    </sheetView>
  </sheetViews>
  <sheetFormatPr baseColWidth="10" defaultRowHeight="14.4" x14ac:dyDescent="0.3"/>
  <cols>
    <col min="1" max="1" width="19.19921875" style="7" customWidth="1"/>
    <col min="2" max="2" width="20.19921875" style="7" bestFit="1" customWidth="1"/>
    <col min="3" max="3" width="21.5" style="2" bestFit="1" customWidth="1"/>
    <col min="4" max="4" width="18" style="3" customWidth="1"/>
    <col min="5" max="5" width="17" style="4" bestFit="1" customWidth="1"/>
    <col min="6" max="7" width="11" style="8"/>
    <col min="8" max="8" width="2.8984375" style="8" customWidth="1"/>
    <col min="9" max="245" width="11" style="8"/>
    <col min="246" max="246" width="10.19921875" style="8" customWidth="1"/>
    <col min="247" max="248" width="5.69921875" style="8" customWidth="1"/>
    <col min="249" max="249" width="1.5" style="8" customWidth="1"/>
    <col min="250" max="251" width="6.3984375" style="8" customWidth="1"/>
    <col min="252" max="252" width="1.5" style="8" customWidth="1"/>
    <col min="253" max="254" width="6" style="8" customWidth="1"/>
    <col min="255" max="259" width="11" style="8"/>
    <col min="260" max="260" width="2.5" style="8" customWidth="1"/>
    <col min="261" max="263" width="11" style="8"/>
    <col min="264" max="264" width="2.8984375" style="8" customWidth="1"/>
    <col min="265" max="501" width="11" style="8"/>
    <col min="502" max="502" width="10.19921875" style="8" customWidth="1"/>
    <col min="503" max="504" width="5.69921875" style="8" customWidth="1"/>
    <col min="505" max="505" width="1.5" style="8" customWidth="1"/>
    <col min="506" max="507" width="6.3984375" style="8" customWidth="1"/>
    <col min="508" max="508" width="1.5" style="8" customWidth="1"/>
    <col min="509" max="510" width="6" style="8" customWidth="1"/>
    <col min="511" max="515" width="11" style="8"/>
    <col min="516" max="516" width="2.5" style="8" customWidth="1"/>
    <col min="517" max="519" width="11" style="8"/>
    <col min="520" max="520" width="2.8984375" style="8" customWidth="1"/>
    <col min="521" max="757" width="11" style="8"/>
    <col min="758" max="758" width="10.19921875" style="8" customWidth="1"/>
    <col min="759" max="760" width="5.69921875" style="8" customWidth="1"/>
    <col min="761" max="761" width="1.5" style="8" customWidth="1"/>
    <col min="762" max="763" width="6.3984375" style="8" customWidth="1"/>
    <col min="764" max="764" width="1.5" style="8" customWidth="1"/>
    <col min="765" max="766" width="6" style="8" customWidth="1"/>
    <col min="767" max="771" width="11" style="8"/>
    <col min="772" max="772" width="2.5" style="8" customWidth="1"/>
    <col min="773" max="775" width="11" style="8"/>
    <col min="776" max="776" width="2.8984375" style="8" customWidth="1"/>
    <col min="777" max="1013" width="11" style="8"/>
    <col min="1014" max="1014" width="10.19921875" style="8" customWidth="1"/>
    <col min="1015" max="1016" width="5.69921875" style="8" customWidth="1"/>
    <col min="1017" max="1017" width="1.5" style="8" customWidth="1"/>
    <col min="1018" max="1019" width="6.3984375" style="8" customWidth="1"/>
    <col min="1020" max="1020" width="1.5" style="8" customWidth="1"/>
    <col min="1021" max="1022" width="6" style="8" customWidth="1"/>
    <col min="1023" max="1027" width="11" style="8"/>
    <col min="1028" max="1028" width="2.5" style="8" customWidth="1"/>
    <col min="1029" max="1031" width="11" style="8"/>
    <col min="1032" max="1032" width="2.8984375" style="8" customWidth="1"/>
    <col min="1033" max="1269" width="11" style="8"/>
    <col min="1270" max="1270" width="10.19921875" style="8" customWidth="1"/>
    <col min="1271" max="1272" width="5.69921875" style="8" customWidth="1"/>
    <col min="1273" max="1273" width="1.5" style="8" customWidth="1"/>
    <col min="1274" max="1275" width="6.3984375" style="8" customWidth="1"/>
    <col min="1276" max="1276" width="1.5" style="8" customWidth="1"/>
    <col min="1277" max="1278" width="6" style="8" customWidth="1"/>
    <col min="1279" max="1283" width="11" style="8"/>
    <col min="1284" max="1284" width="2.5" style="8" customWidth="1"/>
    <col min="1285" max="1287" width="11" style="8"/>
    <col min="1288" max="1288" width="2.8984375" style="8" customWidth="1"/>
    <col min="1289" max="1525" width="11" style="8"/>
    <col min="1526" max="1526" width="10.19921875" style="8" customWidth="1"/>
    <col min="1527" max="1528" width="5.69921875" style="8" customWidth="1"/>
    <col min="1529" max="1529" width="1.5" style="8" customWidth="1"/>
    <col min="1530" max="1531" width="6.3984375" style="8" customWidth="1"/>
    <col min="1532" max="1532" width="1.5" style="8" customWidth="1"/>
    <col min="1533" max="1534" width="6" style="8" customWidth="1"/>
    <col min="1535" max="1539" width="11" style="8"/>
    <col min="1540" max="1540" width="2.5" style="8" customWidth="1"/>
    <col min="1541" max="1543" width="11" style="8"/>
    <col min="1544" max="1544" width="2.8984375" style="8" customWidth="1"/>
    <col min="1545" max="1781" width="11" style="8"/>
    <col min="1782" max="1782" width="10.19921875" style="8" customWidth="1"/>
    <col min="1783" max="1784" width="5.69921875" style="8" customWidth="1"/>
    <col min="1785" max="1785" width="1.5" style="8" customWidth="1"/>
    <col min="1786" max="1787" width="6.3984375" style="8" customWidth="1"/>
    <col min="1788" max="1788" width="1.5" style="8" customWidth="1"/>
    <col min="1789" max="1790" width="6" style="8" customWidth="1"/>
    <col min="1791" max="1795" width="11" style="8"/>
    <col min="1796" max="1796" width="2.5" style="8" customWidth="1"/>
    <col min="1797" max="1799" width="11" style="8"/>
    <col min="1800" max="1800" width="2.8984375" style="8" customWidth="1"/>
    <col min="1801" max="2037" width="11" style="8"/>
    <col min="2038" max="2038" width="10.19921875" style="8" customWidth="1"/>
    <col min="2039" max="2040" width="5.69921875" style="8" customWidth="1"/>
    <col min="2041" max="2041" width="1.5" style="8" customWidth="1"/>
    <col min="2042" max="2043" width="6.3984375" style="8" customWidth="1"/>
    <col min="2044" max="2044" width="1.5" style="8" customWidth="1"/>
    <col min="2045" max="2046" width="6" style="8" customWidth="1"/>
    <col min="2047" max="2051" width="11" style="8"/>
    <col min="2052" max="2052" width="2.5" style="8" customWidth="1"/>
    <col min="2053" max="2055" width="11" style="8"/>
    <col min="2056" max="2056" width="2.8984375" style="8" customWidth="1"/>
    <col min="2057" max="2293" width="11" style="8"/>
    <col min="2294" max="2294" width="10.19921875" style="8" customWidth="1"/>
    <col min="2295" max="2296" width="5.69921875" style="8" customWidth="1"/>
    <col min="2297" max="2297" width="1.5" style="8" customWidth="1"/>
    <col min="2298" max="2299" width="6.3984375" style="8" customWidth="1"/>
    <col min="2300" max="2300" width="1.5" style="8" customWidth="1"/>
    <col min="2301" max="2302" width="6" style="8" customWidth="1"/>
    <col min="2303" max="2307" width="11" style="8"/>
    <col min="2308" max="2308" width="2.5" style="8" customWidth="1"/>
    <col min="2309" max="2311" width="11" style="8"/>
    <col min="2312" max="2312" width="2.8984375" style="8" customWidth="1"/>
    <col min="2313" max="2549" width="11" style="8"/>
    <col min="2550" max="2550" width="10.19921875" style="8" customWidth="1"/>
    <col min="2551" max="2552" width="5.69921875" style="8" customWidth="1"/>
    <col min="2553" max="2553" width="1.5" style="8" customWidth="1"/>
    <col min="2554" max="2555" width="6.3984375" style="8" customWidth="1"/>
    <col min="2556" max="2556" width="1.5" style="8" customWidth="1"/>
    <col min="2557" max="2558" width="6" style="8" customWidth="1"/>
    <col min="2559" max="2563" width="11" style="8"/>
    <col min="2564" max="2564" width="2.5" style="8" customWidth="1"/>
    <col min="2565" max="2567" width="11" style="8"/>
    <col min="2568" max="2568" width="2.8984375" style="8" customWidth="1"/>
    <col min="2569" max="2805" width="11" style="8"/>
    <col min="2806" max="2806" width="10.19921875" style="8" customWidth="1"/>
    <col min="2807" max="2808" width="5.69921875" style="8" customWidth="1"/>
    <col min="2809" max="2809" width="1.5" style="8" customWidth="1"/>
    <col min="2810" max="2811" width="6.3984375" style="8" customWidth="1"/>
    <col min="2812" max="2812" width="1.5" style="8" customWidth="1"/>
    <col min="2813" max="2814" width="6" style="8" customWidth="1"/>
    <col min="2815" max="2819" width="11" style="8"/>
    <col min="2820" max="2820" width="2.5" style="8" customWidth="1"/>
    <col min="2821" max="2823" width="11" style="8"/>
    <col min="2824" max="2824" width="2.8984375" style="8" customWidth="1"/>
    <col min="2825" max="3061" width="11" style="8"/>
    <col min="3062" max="3062" width="10.19921875" style="8" customWidth="1"/>
    <col min="3063" max="3064" width="5.69921875" style="8" customWidth="1"/>
    <col min="3065" max="3065" width="1.5" style="8" customWidth="1"/>
    <col min="3066" max="3067" width="6.3984375" style="8" customWidth="1"/>
    <col min="3068" max="3068" width="1.5" style="8" customWidth="1"/>
    <col min="3069" max="3070" width="6" style="8" customWidth="1"/>
    <col min="3071" max="3075" width="11" style="8"/>
    <col min="3076" max="3076" width="2.5" style="8" customWidth="1"/>
    <col min="3077" max="3079" width="11" style="8"/>
    <col min="3080" max="3080" width="2.8984375" style="8" customWidth="1"/>
    <col min="3081" max="3317" width="11" style="8"/>
    <col min="3318" max="3318" width="10.19921875" style="8" customWidth="1"/>
    <col min="3319" max="3320" width="5.69921875" style="8" customWidth="1"/>
    <col min="3321" max="3321" width="1.5" style="8" customWidth="1"/>
    <col min="3322" max="3323" width="6.3984375" style="8" customWidth="1"/>
    <col min="3324" max="3324" width="1.5" style="8" customWidth="1"/>
    <col min="3325" max="3326" width="6" style="8" customWidth="1"/>
    <col min="3327" max="3331" width="11" style="8"/>
    <col min="3332" max="3332" width="2.5" style="8" customWidth="1"/>
    <col min="3333" max="3335" width="11" style="8"/>
    <col min="3336" max="3336" width="2.8984375" style="8" customWidth="1"/>
    <col min="3337" max="3573" width="11" style="8"/>
    <col min="3574" max="3574" width="10.19921875" style="8" customWidth="1"/>
    <col min="3575" max="3576" width="5.69921875" style="8" customWidth="1"/>
    <col min="3577" max="3577" width="1.5" style="8" customWidth="1"/>
    <col min="3578" max="3579" width="6.3984375" style="8" customWidth="1"/>
    <col min="3580" max="3580" width="1.5" style="8" customWidth="1"/>
    <col min="3581" max="3582" width="6" style="8" customWidth="1"/>
    <col min="3583" max="3587" width="11" style="8"/>
    <col min="3588" max="3588" width="2.5" style="8" customWidth="1"/>
    <col min="3589" max="3591" width="11" style="8"/>
    <col min="3592" max="3592" width="2.8984375" style="8" customWidth="1"/>
    <col min="3593" max="3829" width="11" style="8"/>
    <col min="3830" max="3830" width="10.19921875" style="8" customWidth="1"/>
    <col min="3831" max="3832" width="5.69921875" style="8" customWidth="1"/>
    <col min="3833" max="3833" width="1.5" style="8" customWidth="1"/>
    <col min="3834" max="3835" width="6.3984375" style="8" customWidth="1"/>
    <col min="3836" max="3836" width="1.5" style="8" customWidth="1"/>
    <col min="3837" max="3838" width="6" style="8" customWidth="1"/>
    <col min="3839" max="3843" width="11" style="8"/>
    <col min="3844" max="3844" width="2.5" style="8" customWidth="1"/>
    <col min="3845" max="3847" width="11" style="8"/>
    <col min="3848" max="3848" width="2.8984375" style="8" customWidth="1"/>
    <col min="3849" max="4085" width="11" style="8"/>
    <col min="4086" max="4086" width="10.19921875" style="8" customWidth="1"/>
    <col min="4087" max="4088" width="5.69921875" style="8" customWidth="1"/>
    <col min="4089" max="4089" width="1.5" style="8" customWidth="1"/>
    <col min="4090" max="4091" width="6.3984375" style="8" customWidth="1"/>
    <col min="4092" max="4092" width="1.5" style="8" customWidth="1"/>
    <col min="4093" max="4094" width="6" style="8" customWidth="1"/>
    <col min="4095" max="4099" width="11" style="8"/>
    <col min="4100" max="4100" width="2.5" style="8" customWidth="1"/>
    <col min="4101" max="4103" width="11" style="8"/>
    <col min="4104" max="4104" width="2.8984375" style="8" customWidth="1"/>
    <col min="4105" max="4341" width="11" style="8"/>
    <col min="4342" max="4342" width="10.19921875" style="8" customWidth="1"/>
    <col min="4343" max="4344" width="5.69921875" style="8" customWidth="1"/>
    <col min="4345" max="4345" width="1.5" style="8" customWidth="1"/>
    <col min="4346" max="4347" width="6.3984375" style="8" customWidth="1"/>
    <col min="4348" max="4348" width="1.5" style="8" customWidth="1"/>
    <col min="4349" max="4350" width="6" style="8" customWidth="1"/>
    <col min="4351" max="4355" width="11" style="8"/>
    <col min="4356" max="4356" width="2.5" style="8" customWidth="1"/>
    <col min="4357" max="4359" width="11" style="8"/>
    <col min="4360" max="4360" width="2.8984375" style="8" customWidth="1"/>
    <col min="4361" max="4597" width="11" style="8"/>
    <col min="4598" max="4598" width="10.19921875" style="8" customWidth="1"/>
    <col min="4599" max="4600" width="5.69921875" style="8" customWidth="1"/>
    <col min="4601" max="4601" width="1.5" style="8" customWidth="1"/>
    <col min="4602" max="4603" width="6.3984375" style="8" customWidth="1"/>
    <col min="4604" max="4604" width="1.5" style="8" customWidth="1"/>
    <col min="4605" max="4606" width="6" style="8" customWidth="1"/>
    <col min="4607" max="4611" width="11" style="8"/>
    <col min="4612" max="4612" width="2.5" style="8" customWidth="1"/>
    <col min="4613" max="4615" width="11" style="8"/>
    <col min="4616" max="4616" width="2.8984375" style="8" customWidth="1"/>
    <col min="4617" max="4853" width="11" style="8"/>
    <col min="4854" max="4854" width="10.19921875" style="8" customWidth="1"/>
    <col min="4855" max="4856" width="5.69921875" style="8" customWidth="1"/>
    <col min="4857" max="4857" width="1.5" style="8" customWidth="1"/>
    <col min="4858" max="4859" width="6.3984375" style="8" customWidth="1"/>
    <col min="4860" max="4860" width="1.5" style="8" customWidth="1"/>
    <col min="4861" max="4862" width="6" style="8" customWidth="1"/>
    <col min="4863" max="4867" width="11" style="8"/>
    <col min="4868" max="4868" width="2.5" style="8" customWidth="1"/>
    <col min="4869" max="4871" width="11" style="8"/>
    <col min="4872" max="4872" width="2.8984375" style="8" customWidth="1"/>
    <col min="4873" max="5109" width="11" style="8"/>
    <col min="5110" max="5110" width="10.19921875" style="8" customWidth="1"/>
    <col min="5111" max="5112" width="5.69921875" style="8" customWidth="1"/>
    <col min="5113" max="5113" width="1.5" style="8" customWidth="1"/>
    <col min="5114" max="5115" width="6.3984375" style="8" customWidth="1"/>
    <col min="5116" max="5116" width="1.5" style="8" customWidth="1"/>
    <col min="5117" max="5118" width="6" style="8" customWidth="1"/>
    <col min="5119" max="5123" width="11" style="8"/>
    <col min="5124" max="5124" width="2.5" style="8" customWidth="1"/>
    <col min="5125" max="5127" width="11" style="8"/>
    <col min="5128" max="5128" width="2.8984375" style="8" customWidth="1"/>
    <col min="5129" max="5365" width="11" style="8"/>
    <col min="5366" max="5366" width="10.19921875" style="8" customWidth="1"/>
    <col min="5367" max="5368" width="5.69921875" style="8" customWidth="1"/>
    <col min="5369" max="5369" width="1.5" style="8" customWidth="1"/>
    <col min="5370" max="5371" width="6.3984375" style="8" customWidth="1"/>
    <col min="5372" max="5372" width="1.5" style="8" customWidth="1"/>
    <col min="5373" max="5374" width="6" style="8" customWidth="1"/>
    <col min="5375" max="5379" width="11" style="8"/>
    <col min="5380" max="5380" width="2.5" style="8" customWidth="1"/>
    <col min="5381" max="5383" width="11" style="8"/>
    <col min="5384" max="5384" width="2.8984375" style="8" customWidth="1"/>
    <col min="5385" max="5621" width="11" style="8"/>
    <col min="5622" max="5622" width="10.19921875" style="8" customWidth="1"/>
    <col min="5623" max="5624" width="5.69921875" style="8" customWidth="1"/>
    <col min="5625" max="5625" width="1.5" style="8" customWidth="1"/>
    <col min="5626" max="5627" width="6.3984375" style="8" customWidth="1"/>
    <col min="5628" max="5628" width="1.5" style="8" customWidth="1"/>
    <col min="5629" max="5630" width="6" style="8" customWidth="1"/>
    <col min="5631" max="5635" width="11" style="8"/>
    <col min="5636" max="5636" width="2.5" style="8" customWidth="1"/>
    <col min="5637" max="5639" width="11" style="8"/>
    <col min="5640" max="5640" width="2.8984375" style="8" customWidth="1"/>
    <col min="5641" max="5877" width="11" style="8"/>
    <col min="5878" max="5878" width="10.19921875" style="8" customWidth="1"/>
    <col min="5879" max="5880" width="5.69921875" style="8" customWidth="1"/>
    <col min="5881" max="5881" width="1.5" style="8" customWidth="1"/>
    <col min="5882" max="5883" width="6.3984375" style="8" customWidth="1"/>
    <col min="5884" max="5884" width="1.5" style="8" customWidth="1"/>
    <col min="5885" max="5886" width="6" style="8" customWidth="1"/>
    <col min="5887" max="5891" width="11" style="8"/>
    <col min="5892" max="5892" width="2.5" style="8" customWidth="1"/>
    <col min="5893" max="5895" width="11" style="8"/>
    <col min="5896" max="5896" width="2.8984375" style="8" customWidth="1"/>
    <col min="5897" max="6133" width="11" style="8"/>
    <col min="6134" max="6134" width="10.19921875" style="8" customWidth="1"/>
    <col min="6135" max="6136" width="5.69921875" style="8" customWidth="1"/>
    <col min="6137" max="6137" width="1.5" style="8" customWidth="1"/>
    <col min="6138" max="6139" width="6.3984375" style="8" customWidth="1"/>
    <col min="6140" max="6140" width="1.5" style="8" customWidth="1"/>
    <col min="6141" max="6142" width="6" style="8" customWidth="1"/>
    <col min="6143" max="6147" width="11" style="8"/>
    <col min="6148" max="6148" width="2.5" style="8" customWidth="1"/>
    <col min="6149" max="6151" width="11" style="8"/>
    <col min="6152" max="6152" width="2.8984375" style="8" customWidth="1"/>
    <col min="6153" max="6389" width="11" style="8"/>
    <col min="6390" max="6390" width="10.19921875" style="8" customWidth="1"/>
    <col min="6391" max="6392" width="5.69921875" style="8" customWidth="1"/>
    <col min="6393" max="6393" width="1.5" style="8" customWidth="1"/>
    <col min="6394" max="6395" width="6.3984375" style="8" customWidth="1"/>
    <col min="6396" max="6396" width="1.5" style="8" customWidth="1"/>
    <col min="6397" max="6398" width="6" style="8" customWidth="1"/>
    <col min="6399" max="6403" width="11" style="8"/>
    <col min="6404" max="6404" width="2.5" style="8" customWidth="1"/>
    <col min="6405" max="6407" width="11" style="8"/>
    <col min="6408" max="6408" width="2.8984375" style="8" customWidth="1"/>
    <col min="6409" max="6645" width="11" style="8"/>
    <col min="6646" max="6646" width="10.19921875" style="8" customWidth="1"/>
    <col min="6647" max="6648" width="5.69921875" style="8" customWidth="1"/>
    <col min="6649" max="6649" width="1.5" style="8" customWidth="1"/>
    <col min="6650" max="6651" width="6.3984375" style="8" customWidth="1"/>
    <col min="6652" max="6652" width="1.5" style="8" customWidth="1"/>
    <col min="6653" max="6654" width="6" style="8" customWidth="1"/>
    <col min="6655" max="6659" width="11" style="8"/>
    <col min="6660" max="6660" width="2.5" style="8" customWidth="1"/>
    <col min="6661" max="6663" width="11" style="8"/>
    <col min="6664" max="6664" width="2.8984375" style="8" customWidth="1"/>
    <col min="6665" max="6901" width="11" style="8"/>
    <col min="6902" max="6902" width="10.19921875" style="8" customWidth="1"/>
    <col min="6903" max="6904" width="5.69921875" style="8" customWidth="1"/>
    <col min="6905" max="6905" width="1.5" style="8" customWidth="1"/>
    <col min="6906" max="6907" width="6.3984375" style="8" customWidth="1"/>
    <col min="6908" max="6908" width="1.5" style="8" customWidth="1"/>
    <col min="6909" max="6910" width="6" style="8" customWidth="1"/>
    <col min="6911" max="6915" width="11" style="8"/>
    <col min="6916" max="6916" width="2.5" style="8" customWidth="1"/>
    <col min="6917" max="6919" width="11" style="8"/>
    <col min="6920" max="6920" width="2.8984375" style="8" customWidth="1"/>
    <col min="6921" max="7157" width="11" style="8"/>
    <col min="7158" max="7158" width="10.19921875" style="8" customWidth="1"/>
    <col min="7159" max="7160" width="5.69921875" style="8" customWidth="1"/>
    <col min="7161" max="7161" width="1.5" style="8" customWidth="1"/>
    <col min="7162" max="7163" width="6.3984375" style="8" customWidth="1"/>
    <col min="7164" max="7164" width="1.5" style="8" customWidth="1"/>
    <col min="7165" max="7166" width="6" style="8" customWidth="1"/>
    <col min="7167" max="7171" width="11" style="8"/>
    <col min="7172" max="7172" width="2.5" style="8" customWidth="1"/>
    <col min="7173" max="7175" width="11" style="8"/>
    <col min="7176" max="7176" width="2.8984375" style="8" customWidth="1"/>
    <col min="7177" max="7413" width="11" style="8"/>
    <col min="7414" max="7414" width="10.19921875" style="8" customWidth="1"/>
    <col min="7415" max="7416" width="5.69921875" style="8" customWidth="1"/>
    <col min="7417" max="7417" width="1.5" style="8" customWidth="1"/>
    <col min="7418" max="7419" width="6.3984375" style="8" customWidth="1"/>
    <col min="7420" max="7420" width="1.5" style="8" customWidth="1"/>
    <col min="7421" max="7422" width="6" style="8" customWidth="1"/>
    <col min="7423" max="7427" width="11" style="8"/>
    <col min="7428" max="7428" width="2.5" style="8" customWidth="1"/>
    <col min="7429" max="7431" width="11" style="8"/>
    <col min="7432" max="7432" width="2.8984375" style="8" customWidth="1"/>
    <col min="7433" max="7669" width="11" style="8"/>
    <col min="7670" max="7670" width="10.19921875" style="8" customWidth="1"/>
    <col min="7671" max="7672" width="5.69921875" style="8" customWidth="1"/>
    <col min="7673" max="7673" width="1.5" style="8" customWidth="1"/>
    <col min="7674" max="7675" width="6.3984375" style="8" customWidth="1"/>
    <col min="7676" max="7676" width="1.5" style="8" customWidth="1"/>
    <col min="7677" max="7678" width="6" style="8" customWidth="1"/>
    <col min="7679" max="7683" width="11" style="8"/>
    <col min="7684" max="7684" width="2.5" style="8" customWidth="1"/>
    <col min="7685" max="7687" width="11" style="8"/>
    <col min="7688" max="7688" width="2.8984375" style="8" customWidth="1"/>
    <col min="7689" max="7925" width="11" style="8"/>
    <col min="7926" max="7926" width="10.19921875" style="8" customWidth="1"/>
    <col min="7927" max="7928" width="5.69921875" style="8" customWidth="1"/>
    <col min="7929" max="7929" width="1.5" style="8" customWidth="1"/>
    <col min="7930" max="7931" width="6.3984375" style="8" customWidth="1"/>
    <col min="7932" max="7932" width="1.5" style="8" customWidth="1"/>
    <col min="7933" max="7934" width="6" style="8" customWidth="1"/>
    <col min="7935" max="7939" width="11" style="8"/>
    <col min="7940" max="7940" width="2.5" style="8" customWidth="1"/>
    <col min="7941" max="7943" width="11" style="8"/>
    <col min="7944" max="7944" width="2.8984375" style="8" customWidth="1"/>
    <col min="7945" max="8181" width="11" style="8"/>
    <col min="8182" max="8182" width="10.19921875" style="8" customWidth="1"/>
    <col min="8183" max="8184" width="5.69921875" style="8" customWidth="1"/>
    <col min="8185" max="8185" width="1.5" style="8" customWidth="1"/>
    <col min="8186" max="8187" width="6.3984375" style="8" customWidth="1"/>
    <col min="8188" max="8188" width="1.5" style="8" customWidth="1"/>
    <col min="8189" max="8190" width="6" style="8" customWidth="1"/>
    <col min="8191" max="8195" width="11" style="8"/>
    <col min="8196" max="8196" width="2.5" style="8" customWidth="1"/>
    <col min="8197" max="8199" width="11" style="8"/>
    <col min="8200" max="8200" width="2.8984375" style="8" customWidth="1"/>
    <col min="8201" max="8437" width="11" style="8"/>
    <col min="8438" max="8438" width="10.19921875" style="8" customWidth="1"/>
    <col min="8439" max="8440" width="5.69921875" style="8" customWidth="1"/>
    <col min="8441" max="8441" width="1.5" style="8" customWidth="1"/>
    <col min="8442" max="8443" width="6.3984375" style="8" customWidth="1"/>
    <col min="8444" max="8444" width="1.5" style="8" customWidth="1"/>
    <col min="8445" max="8446" width="6" style="8" customWidth="1"/>
    <col min="8447" max="8451" width="11" style="8"/>
    <col min="8452" max="8452" width="2.5" style="8" customWidth="1"/>
    <col min="8453" max="8455" width="11" style="8"/>
    <col min="8456" max="8456" width="2.8984375" style="8" customWidth="1"/>
    <col min="8457" max="8693" width="11" style="8"/>
    <col min="8694" max="8694" width="10.19921875" style="8" customWidth="1"/>
    <col min="8695" max="8696" width="5.69921875" style="8" customWidth="1"/>
    <col min="8697" max="8697" width="1.5" style="8" customWidth="1"/>
    <col min="8698" max="8699" width="6.3984375" style="8" customWidth="1"/>
    <col min="8700" max="8700" width="1.5" style="8" customWidth="1"/>
    <col min="8701" max="8702" width="6" style="8" customWidth="1"/>
    <col min="8703" max="8707" width="11" style="8"/>
    <col min="8708" max="8708" width="2.5" style="8" customWidth="1"/>
    <col min="8709" max="8711" width="11" style="8"/>
    <col min="8712" max="8712" width="2.8984375" style="8" customWidth="1"/>
    <col min="8713" max="8949" width="11" style="8"/>
    <col min="8950" max="8950" width="10.19921875" style="8" customWidth="1"/>
    <col min="8951" max="8952" width="5.69921875" style="8" customWidth="1"/>
    <col min="8953" max="8953" width="1.5" style="8" customWidth="1"/>
    <col min="8954" max="8955" width="6.3984375" style="8" customWidth="1"/>
    <col min="8956" max="8956" width="1.5" style="8" customWidth="1"/>
    <col min="8957" max="8958" width="6" style="8" customWidth="1"/>
    <col min="8959" max="8963" width="11" style="8"/>
    <col min="8964" max="8964" width="2.5" style="8" customWidth="1"/>
    <col min="8965" max="8967" width="11" style="8"/>
    <col min="8968" max="8968" width="2.8984375" style="8" customWidth="1"/>
    <col min="8969" max="9205" width="11" style="8"/>
    <col min="9206" max="9206" width="10.19921875" style="8" customWidth="1"/>
    <col min="9207" max="9208" width="5.69921875" style="8" customWidth="1"/>
    <col min="9209" max="9209" width="1.5" style="8" customWidth="1"/>
    <col min="9210" max="9211" width="6.3984375" style="8" customWidth="1"/>
    <col min="9212" max="9212" width="1.5" style="8" customWidth="1"/>
    <col min="9213" max="9214" width="6" style="8" customWidth="1"/>
    <col min="9215" max="9219" width="11" style="8"/>
    <col min="9220" max="9220" width="2.5" style="8" customWidth="1"/>
    <col min="9221" max="9223" width="11" style="8"/>
    <col min="9224" max="9224" width="2.8984375" style="8" customWidth="1"/>
    <col min="9225" max="9461" width="11" style="8"/>
    <col min="9462" max="9462" width="10.19921875" style="8" customWidth="1"/>
    <col min="9463" max="9464" width="5.69921875" style="8" customWidth="1"/>
    <col min="9465" max="9465" width="1.5" style="8" customWidth="1"/>
    <col min="9466" max="9467" width="6.3984375" style="8" customWidth="1"/>
    <col min="9468" max="9468" width="1.5" style="8" customWidth="1"/>
    <col min="9469" max="9470" width="6" style="8" customWidth="1"/>
    <col min="9471" max="9475" width="11" style="8"/>
    <col min="9476" max="9476" width="2.5" style="8" customWidth="1"/>
    <col min="9477" max="9479" width="11" style="8"/>
    <col min="9480" max="9480" width="2.8984375" style="8" customWidth="1"/>
    <col min="9481" max="9717" width="11" style="8"/>
    <col min="9718" max="9718" width="10.19921875" style="8" customWidth="1"/>
    <col min="9719" max="9720" width="5.69921875" style="8" customWidth="1"/>
    <col min="9721" max="9721" width="1.5" style="8" customWidth="1"/>
    <col min="9722" max="9723" width="6.3984375" style="8" customWidth="1"/>
    <col min="9724" max="9724" width="1.5" style="8" customWidth="1"/>
    <col min="9725" max="9726" width="6" style="8" customWidth="1"/>
    <col min="9727" max="9731" width="11" style="8"/>
    <col min="9732" max="9732" width="2.5" style="8" customWidth="1"/>
    <col min="9733" max="9735" width="11" style="8"/>
    <col min="9736" max="9736" width="2.8984375" style="8" customWidth="1"/>
    <col min="9737" max="9973" width="11" style="8"/>
    <col min="9974" max="9974" width="10.19921875" style="8" customWidth="1"/>
    <col min="9975" max="9976" width="5.69921875" style="8" customWidth="1"/>
    <col min="9977" max="9977" width="1.5" style="8" customWidth="1"/>
    <col min="9978" max="9979" width="6.3984375" style="8" customWidth="1"/>
    <col min="9980" max="9980" width="1.5" style="8" customWidth="1"/>
    <col min="9981" max="9982" width="6" style="8" customWidth="1"/>
    <col min="9983" max="9987" width="11" style="8"/>
    <col min="9988" max="9988" width="2.5" style="8" customWidth="1"/>
    <col min="9989" max="9991" width="11" style="8"/>
    <col min="9992" max="9992" width="2.8984375" style="8" customWidth="1"/>
    <col min="9993" max="10229" width="11" style="8"/>
    <col min="10230" max="10230" width="10.19921875" style="8" customWidth="1"/>
    <col min="10231" max="10232" width="5.69921875" style="8" customWidth="1"/>
    <col min="10233" max="10233" width="1.5" style="8" customWidth="1"/>
    <col min="10234" max="10235" width="6.3984375" style="8" customWidth="1"/>
    <col min="10236" max="10236" width="1.5" style="8" customWidth="1"/>
    <col min="10237" max="10238" width="6" style="8" customWidth="1"/>
    <col min="10239" max="10243" width="11" style="8"/>
    <col min="10244" max="10244" width="2.5" style="8" customWidth="1"/>
    <col min="10245" max="10247" width="11" style="8"/>
    <col min="10248" max="10248" width="2.8984375" style="8" customWidth="1"/>
    <col min="10249" max="10485" width="11" style="8"/>
    <col min="10486" max="10486" width="10.19921875" style="8" customWidth="1"/>
    <col min="10487" max="10488" width="5.69921875" style="8" customWidth="1"/>
    <col min="10489" max="10489" width="1.5" style="8" customWidth="1"/>
    <col min="10490" max="10491" width="6.3984375" style="8" customWidth="1"/>
    <col min="10492" max="10492" width="1.5" style="8" customWidth="1"/>
    <col min="10493" max="10494" width="6" style="8" customWidth="1"/>
    <col min="10495" max="10499" width="11" style="8"/>
    <col min="10500" max="10500" width="2.5" style="8" customWidth="1"/>
    <col min="10501" max="10503" width="11" style="8"/>
    <col min="10504" max="10504" width="2.8984375" style="8" customWidth="1"/>
    <col min="10505" max="10741" width="11" style="8"/>
    <col min="10742" max="10742" width="10.19921875" style="8" customWidth="1"/>
    <col min="10743" max="10744" width="5.69921875" style="8" customWidth="1"/>
    <col min="10745" max="10745" width="1.5" style="8" customWidth="1"/>
    <col min="10746" max="10747" width="6.3984375" style="8" customWidth="1"/>
    <col min="10748" max="10748" width="1.5" style="8" customWidth="1"/>
    <col min="10749" max="10750" width="6" style="8" customWidth="1"/>
    <col min="10751" max="10755" width="11" style="8"/>
    <col min="10756" max="10756" width="2.5" style="8" customWidth="1"/>
    <col min="10757" max="10759" width="11" style="8"/>
    <col min="10760" max="10760" width="2.8984375" style="8" customWidth="1"/>
    <col min="10761" max="10997" width="11" style="8"/>
    <col min="10998" max="10998" width="10.19921875" style="8" customWidth="1"/>
    <col min="10999" max="11000" width="5.69921875" style="8" customWidth="1"/>
    <col min="11001" max="11001" width="1.5" style="8" customWidth="1"/>
    <col min="11002" max="11003" width="6.3984375" style="8" customWidth="1"/>
    <col min="11004" max="11004" width="1.5" style="8" customWidth="1"/>
    <col min="11005" max="11006" width="6" style="8" customWidth="1"/>
    <col min="11007" max="11011" width="11" style="8"/>
    <col min="11012" max="11012" width="2.5" style="8" customWidth="1"/>
    <col min="11013" max="11015" width="11" style="8"/>
    <col min="11016" max="11016" width="2.8984375" style="8" customWidth="1"/>
    <col min="11017" max="11253" width="11" style="8"/>
    <col min="11254" max="11254" width="10.19921875" style="8" customWidth="1"/>
    <col min="11255" max="11256" width="5.69921875" style="8" customWidth="1"/>
    <col min="11257" max="11257" width="1.5" style="8" customWidth="1"/>
    <col min="11258" max="11259" width="6.3984375" style="8" customWidth="1"/>
    <col min="11260" max="11260" width="1.5" style="8" customWidth="1"/>
    <col min="11261" max="11262" width="6" style="8" customWidth="1"/>
    <col min="11263" max="11267" width="11" style="8"/>
    <col min="11268" max="11268" width="2.5" style="8" customWidth="1"/>
    <col min="11269" max="11271" width="11" style="8"/>
    <col min="11272" max="11272" width="2.8984375" style="8" customWidth="1"/>
    <col min="11273" max="11509" width="11" style="8"/>
    <col min="11510" max="11510" width="10.19921875" style="8" customWidth="1"/>
    <col min="11511" max="11512" width="5.69921875" style="8" customWidth="1"/>
    <col min="11513" max="11513" width="1.5" style="8" customWidth="1"/>
    <col min="11514" max="11515" width="6.3984375" style="8" customWidth="1"/>
    <col min="11516" max="11516" width="1.5" style="8" customWidth="1"/>
    <col min="11517" max="11518" width="6" style="8" customWidth="1"/>
    <col min="11519" max="11523" width="11" style="8"/>
    <col min="11524" max="11524" width="2.5" style="8" customWidth="1"/>
    <col min="11525" max="11527" width="11" style="8"/>
    <col min="11528" max="11528" width="2.8984375" style="8" customWidth="1"/>
    <col min="11529" max="11765" width="11" style="8"/>
    <col min="11766" max="11766" width="10.19921875" style="8" customWidth="1"/>
    <col min="11767" max="11768" width="5.69921875" style="8" customWidth="1"/>
    <col min="11769" max="11769" width="1.5" style="8" customWidth="1"/>
    <col min="11770" max="11771" width="6.3984375" style="8" customWidth="1"/>
    <col min="11772" max="11772" width="1.5" style="8" customWidth="1"/>
    <col min="11773" max="11774" width="6" style="8" customWidth="1"/>
    <col min="11775" max="11779" width="11" style="8"/>
    <col min="11780" max="11780" width="2.5" style="8" customWidth="1"/>
    <col min="11781" max="11783" width="11" style="8"/>
    <col min="11784" max="11784" width="2.8984375" style="8" customWidth="1"/>
    <col min="11785" max="12021" width="11" style="8"/>
    <col min="12022" max="12022" width="10.19921875" style="8" customWidth="1"/>
    <col min="12023" max="12024" width="5.69921875" style="8" customWidth="1"/>
    <col min="12025" max="12025" width="1.5" style="8" customWidth="1"/>
    <col min="12026" max="12027" width="6.3984375" style="8" customWidth="1"/>
    <col min="12028" max="12028" width="1.5" style="8" customWidth="1"/>
    <col min="12029" max="12030" width="6" style="8" customWidth="1"/>
    <col min="12031" max="12035" width="11" style="8"/>
    <col min="12036" max="12036" width="2.5" style="8" customWidth="1"/>
    <col min="12037" max="12039" width="11" style="8"/>
    <col min="12040" max="12040" width="2.8984375" style="8" customWidth="1"/>
    <col min="12041" max="12277" width="11" style="8"/>
    <col min="12278" max="12278" width="10.19921875" style="8" customWidth="1"/>
    <col min="12279" max="12280" width="5.69921875" style="8" customWidth="1"/>
    <col min="12281" max="12281" width="1.5" style="8" customWidth="1"/>
    <col min="12282" max="12283" width="6.3984375" style="8" customWidth="1"/>
    <col min="12284" max="12284" width="1.5" style="8" customWidth="1"/>
    <col min="12285" max="12286" width="6" style="8" customWidth="1"/>
    <col min="12287" max="12291" width="11" style="8"/>
    <col min="12292" max="12292" width="2.5" style="8" customWidth="1"/>
    <col min="12293" max="12295" width="11" style="8"/>
    <col min="12296" max="12296" width="2.8984375" style="8" customWidth="1"/>
    <col min="12297" max="12533" width="11" style="8"/>
    <col min="12534" max="12534" width="10.19921875" style="8" customWidth="1"/>
    <col min="12535" max="12536" width="5.69921875" style="8" customWidth="1"/>
    <col min="12537" max="12537" width="1.5" style="8" customWidth="1"/>
    <col min="12538" max="12539" width="6.3984375" style="8" customWidth="1"/>
    <col min="12540" max="12540" width="1.5" style="8" customWidth="1"/>
    <col min="12541" max="12542" width="6" style="8" customWidth="1"/>
    <col min="12543" max="12547" width="11" style="8"/>
    <col min="12548" max="12548" width="2.5" style="8" customWidth="1"/>
    <col min="12549" max="12551" width="11" style="8"/>
    <col min="12552" max="12552" width="2.8984375" style="8" customWidth="1"/>
    <col min="12553" max="12789" width="11" style="8"/>
    <col min="12790" max="12790" width="10.19921875" style="8" customWidth="1"/>
    <col min="12791" max="12792" width="5.69921875" style="8" customWidth="1"/>
    <col min="12793" max="12793" width="1.5" style="8" customWidth="1"/>
    <col min="12794" max="12795" width="6.3984375" style="8" customWidth="1"/>
    <col min="12796" max="12796" width="1.5" style="8" customWidth="1"/>
    <col min="12797" max="12798" width="6" style="8" customWidth="1"/>
    <col min="12799" max="12803" width="11" style="8"/>
    <col min="12804" max="12804" width="2.5" style="8" customWidth="1"/>
    <col min="12805" max="12807" width="11" style="8"/>
    <col min="12808" max="12808" width="2.8984375" style="8" customWidth="1"/>
    <col min="12809" max="13045" width="11" style="8"/>
    <col min="13046" max="13046" width="10.19921875" style="8" customWidth="1"/>
    <col min="13047" max="13048" width="5.69921875" style="8" customWidth="1"/>
    <col min="13049" max="13049" width="1.5" style="8" customWidth="1"/>
    <col min="13050" max="13051" width="6.3984375" style="8" customWidth="1"/>
    <col min="13052" max="13052" width="1.5" style="8" customWidth="1"/>
    <col min="13053" max="13054" width="6" style="8" customWidth="1"/>
    <col min="13055" max="13059" width="11" style="8"/>
    <col min="13060" max="13060" width="2.5" style="8" customWidth="1"/>
    <col min="13061" max="13063" width="11" style="8"/>
    <col min="13064" max="13064" width="2.8984375" style="8" customWidth="1"/>
    <col min="13065" max="13301" width="11" style="8"/>
    <col min="13302" max="13302" width="10.19921875" style="8" customWidth="1"/>
    <col min="13303" max="13304" width="5.69921875" style="8" customWidth="1"/>
    <col min="13305" max="13305" width="1.5" style="8" customWidth="1"/>
    <col min="13306" max="13307" width="6.3984375" style="8" customWidth="1"/>
    <col min="13308" max="13308" width="1.5" style="8" customWidth="1"/>
    <col min="13309" max="13310" width="6" style="8" customWidth="1"/>
    <col min="13311" max="13315" width="11" style="8"/>
    <col min="13316" max="13316" width="2.5" style="8" customWidth="1"/>
    <col min="13317" max="13319" width="11" style="8"/>
    <col min="13320" max="13320" width="2.8984375" style="8" customWidth="1"/>
    <col min="13321" max="13557" width="11" style="8"/>
    <col min="13558" max="13558" width="10.19921875" style="8" customWidth="1"/>
    <col min="13559" max="13560" width="5.69921875" style="8" customWidth="1"/>
    <col min="13561" max="13561" width="1.5" style="8" customWidth="1"/>
    <col min="13562" max="13563" width="6.3984375" style="8" customWidth="1"/>
    <col min="13564" max="13564" width="1.5" style="8" customWidth="1"/>
    <col min="13565" max="13566" width="6" style="8" customWidth="1"/>
    <col min="13567" max="13571" width="11" style="8"/>
    <col min="13572" max="13572" width="2.5" style="8" customWidth="1"/>
    <col min="13573" max="13575" width="11" style="8"/>
    <col min="13576" max="13576" width="2.8984375" style="8" customWidth="1"/>
    <col min="13577" max="13813" width="11" style="8"/>
    <col min="13814" max="13814" width="10.19921875" style="8" customWidth="1"/>
    <col min="13815" max="13816" width="5.69921875" style="8" customWidth="1"/>
    <col min="13817" max="13817" width="1.5" style="8" customWidth="1"/>
    <col min="13818" max="13819" width="6.3984375" style="8" customWidth="1"/>
    <col min="13820" max="13820" width="1.5" style="8" customWidth="1"/>
    <col min="13821" max="13822" width="6" style="8" customWidth="1"/>
    <col min="13823" max="13827" width="11" style="8"/>
    <col min="13828" max="13828" width="2.5" style="8" customWidth="1"/>
    <col min="13829" max="13831" width="11" style="8"/>
    <col min="13832" max="13832" width="2.8984375" style="8" customWidth="1"/>
    <col min="13833" max="14069" width="11" style="8"/>
    <col min="14070" max="14070" width="10.19921875" style="8" customWidth="1"/>
    <col min="14071" max="14072" width="5.69921875" style="8" customWidth="1"/>
    <col min="14073" max="14073" width="1.5" style="8" customWidth="1"/>
    <col min="14074" max="14075" width="6.3984375" style="8" customWidth="1"/>
    <col min="14076" max="14076" width="1.5" style="8" customWidth="1"/>
    <col min="14077" max="14078" width="6" style="8" customWidth="1"/>
    <col min="14079" max="14083" width="11" style="8"/>
    <col min="14084" max="14084" width="2.5" style="8" customWidth="1"/>
    <col min="14085" max="14087" width="11" style="8"/>
    <col min="14088" max="14088" width="2.8984375" style="8" customWidth="1"/>
    <col min="14089" max="14325" width="11" style="8"/>
    <col min="14326" max="14326" width="10.19921875" style="8" customWidth="1"/>
    <col min="14327" max="14328" width="5.69921875" style="8" customWidth="1"/>
    <col min="14329" max="14329" width="1.5" style="8" customWidth="1"/>
    <col min="14330" max="14331" width="6.3984375" style="8" customWidth="1"/>
    <col min="14332" max="14332" width="1.5" style="8" customWidth="1"/>
    <col min="14333" max="14334" width="6" style="8" customWidth="1"/>
    <col min="14335" max="14339" width="11" style="8"/>
    <col min="14340" max="14340" width="2.5" style="8" customWidth="1"/>
    <col min="14341" max="14343" width="11" style="8"/>
    <col min="14344" max="14344" width="2.8984375" style="8" customWidth="1"/>
    <col min="14345" max="14581" width="11" style="8"/>
    <col min="14582" max="14582" width="10.19921875" style="8" customWidth="1"/>
    <col min="14583" max="14584" width="5.69921875" style="8" customWidth="1"/>
    <col min="14585" max="14585" width="1.5" style="8" customWidth="1"/>
    <col min="14586" max="14587" width="6.3984375" style="8" customWidth="1"/>
    <col min="14588" max="14588" width="1.5" style="8" customWidth="1"/>
    <col min="14589" max="14590" width="6" style="8" customWidth="1"/>
    <col min="14591" max="14595" width="11" style="8"/>
    <col min="14596" max="14596" width="2.5" style="8" customWidth="1"/>
    <col min="14597" max="14599" width="11" style="8"/>
    <col min="14600" max="14600" width="2.8984375" style="8" customWidth="1"/>
    <col min="14601" max="14837" width="11" style="8"/>
    <col min="14838" max="14838" width="10.19921875" style="8" customWidth="1"/>
    <col min="14839" max="14840" width="5.69921875" style="8" customWidth="1"/>
    <col min="14841" max="14841" width="1.5" style="8" customWidth="1"/>
    <col min="14842" max="14843" width="6.3984375" style="8" customWidth="1"/>
    <col min="14844" max="14844" width="1.5" style="8" customWidth="1"/>
    <col min="14845" max="14846" width="6" style="8" customWidth="1"/>
    <col min="14847" max="14851" width="11" style="8"/>
    <col min="14852" max="14852" width="2.5" style="8" customWidth="1"/>
    <col min="14853" max="14855" width="11" style="8"/>
    <col min="14856" max="14856" width="2.8984375" style="8" customWidth="1"/>
    <col min="14857" max="15093" width="11" style="8"/>
    <col min="15094" max="15094" width="10.19921875" style="8" customWidth="1"/>
    <col min="15095" max="15096" width="5.69921875" style="8" customWidth="1"/>
    <col min="15097" max="15097" width="1.5" style="8" customWidth="1"/>
    <col min="15098" max="15099" width="6.3984375" style="8" customWidth="1"/>
    <col min="15100" max="15100" width="1.5" style="8" customWidth="1"/>
    <col min="15101" max="15102" width="6" style="8" customWidth="1"/>
    <col min="15103" max="15107" width="11" style="8"/>
    <col min="15108" max="15108" width="2.5" style="8" customWidth="1"/>
    <col min="15109" max="15111" width="11" style="8"/>
    <col min="15112" max="15112" width="2.8984375" style="8" customWidth="1"/>
    <col min="15113" max="15349" width="11" style="8"/>
    <col min="15350" max="15350" width="10.19921875" style="8" customWidth="1"/>
    <col min="15351" max="15352" width="5.69921875" style="8" customWidth="1"/>
    <col min="15353" max="15353" width="1.5" style="8" customWidth="1"/>
    <col min="15354" max="15355" width="6.3984375" style="8" customWidth="1"/>
    <col min="15356" max="15356" width="1.5" style="8" customWidth="1"/>
    <col min="15357" max="15358" width="6" style="8" customWidth="1"/>
    <col min="15359" max="15363" width="11" style="8"/>
    <col min="15364" max="15364" width="2.5" style="8" customWidth="1"/>
    <col min="15365" max="15367" width="11" style="8"/>
    <col min="15368" max="15368" width="2.8984375" style="8" customWidth="1"/>
    <col min="15369" max="15605" width="11" style="8"/>
    <col min="15606" max="15606" width="10.19921875" style="8" customWidth="1"/>
    <col min="15607" max="15608" width="5.69921875" style="8" customWidth="1"/>
    <col min="15609" max="15609" width="1.5" style="8" customWidth="1"/>
    <col min="15610" max="15611" width="6.3984375" style="8" customWidth="1"/>
    <col min="15612" max="15612" width="1.5" style="8" customWidth="1"/>
    <col min="15613" max="15614" width="6" style="8" customWidth="1"/>
    <col min="15615" max="15619" width="11" style="8"/>
    <col min="15620" max="15620" width="2.5" style="8" customWidth="1"/>
    <col min="15621" max="15623" width="11" style="8"/>
    <col min="15624" max="15624" width="2.8984375" style="8" customWidth="1"/>
    <col min="15625" max="15861" width="11" style="8"/>
    <col min="15862" max="15862" width="10.19921875" style="8" customWidth="1"/>
    <col min="15863" max="15864" width="5.69921875" style="8" customWidth="1"/>
    <col min="15865" max="15865" width="1.5" style="8" customWidth="1"/>
    <col min="15866" max="15867" width="6.3984375" style="8" customWidth="1"/>
    <col min="15868" max="15868" width="1.5" style="8" customWidth="1"/>
    <col min="15869" max="15870" width="6" style="8" customWidth="1"/>
    <col min="15871" max="15875" width="11" style="8"/>
    <col min="15876" max="15876" width="2.5" style="8" customWidth="1"/>
    <col min="15877" max="15879" width="11" style="8"/>
    <col min="15880" max="15880" width="2.8984375" style="8" customWidth="1"/>
    <col min="15881" max="16117" width="11" style="8"/>
    <col min="16118" max="16118" width="10.19921875" style="8" customWidth="1"/>
    <col min="16119" max="16120" width="5.69921875" style="8" customWidth="1"/>
    <col min="16121" max="16121" width="1.5" style="8" customWidth="1"/>
    <col min="16122" max="16123" width="6.3984375" style="8" customWidth="1"/>
    <col min="16124" max="16124" width="1.5" style="8" customWidth="1"/>
    <col min="16125" max="16126" width="6" style="8" customWidth="1"/>
    <col min="16127" max="16131" width="11" style="8"/>
    <col min="16132" max="16132" width="2.5" style="8" customWidth="1"/>
    <col min="16133" max="16135" width="11" style="8"/>
    <col min="16136" max="16136" width="2.8984375" style="8" customWidth="1"/>
    <col min="16137" max="16384" width="11" style="8"/>
  </cols>
  <sheetData>
    <row r="1" spans="1:9" x14ac:dyDescent="0.3">
      <c r="A1" s="101"/>
      <c r="B1" s="101"/>
      <c r="C1" s="101"/>
      <c r="D1" s="101"/>
    </row>
    <row r="2" spans="1:9" x14ac:dyDescent="0.3">
      <c r="A2" s="102" t="s">
        <v>160</v>
      </c>
      <c r="B2" s="103"/>
      <c r="C2" s="103"/>
      <c r="D2" s="103"/>
    </row>
    <row r="3" spans="1:9" x14ac:dyDescent="0.3">
      <c r="A3" s="102"/>
      <c r="B3" s="103"/>
      <c r="C3" s="103"/>
      <c r="D3" s="103"/>
    </row>
    <row r="4" spans="1:9" ht="15" thickBot="1" x14ac:dyDescent="0.35">
      <c r="A4" s="104" t="s">
        <v>61</v>
      </c>
      <c r="B4" s="105"/>
      <c r="C4" s="105"/>
      <c r="D4" s="106" t="s">
        <v>174</v>
      </c>
    </row>
    <row r="6" spans="1:9" s="5" customFormat="1" ht="13.8" x14ac:dyDescent="0.3">
      <c r="A6" s="1" t="s">
        <v>76</v>
      </c>
      <c r="B6" s="1"/>
      <c r="C6" s="2"/>
      <c r="D6" s="3"/>
      <c r="E6" s="4"/>
    </row>
    <row r="7" spans="1:9" s="5" customFormat="1" ht="13.8" x14ac:dyDescent="0.3">
      <c r="A7" s="115" t="s">
        <v>110</v>
      </c>
      <c r="B7" s="115"/>
      <c r="C7" s="116"/>
      <c r="D7" s="3"/>
      <c r="E7" s="4"/>
      <c r="I7" s="6"/>
    </row>
    <row r="8" spans="1:9" ht="8.25" customHeight="1" x14ac:dyDescent="0.3"/>
    <row r="9" spans="1:9" s="12" customFormat="1" ht="27.6" x14ac:dyDescent="0.25">
      <c r="A9" s="9" t="s">
        <v>0</v>
      </c>
      <c r="B9" s="9" t="s">
        <v>1</v>
      </c>
      <c r="C9" s="10" t="s">
        <v>75</v>
      </c>
      <c r="D9" s="11" t="s">
        <v>74</v>
      </c>
    </row>
    <row r="10" spans="1:9" s="13" customFormat="1" x14ac:dyDescent="0.25">
      <c r="A10" s="94" t="s">
        <v>77</v>
      </c>
      <c r="B10" s="95"/>
      <c r="C10" s="95"/>
      <c r="D10" s="95"/>
    </row>
    <row r="11" spans="1:9" s="13" customFormat="1" x14ac:dyDescent="0.25">
      <c r="A11" s="14" t="s">
        <v>3</v>
      </c>
      <c r="B11" s="15" t="s">
        <v>4</v>
      </c>
      <c r="C11" s="16" t="s">
        <v>94</v>
      </c>
      <c r="D11" s="18">
        <v>0.6</v>
      </c>
      <c r="E11" s="18"/>
    </row>
    <row r="12" spans="1:9" s="13" customFormat="1" x14ac:dyDescent="0.25">
      <c r="A12" s="14"/>
      <c r="B12" s="15"/>
      <c r="C12" s="17" t="s">
        <v>95</v>
      </c>
      <c r="D12" s="18">
        <v>1.6</v>
      </c>
      <c r="E12" s="18"/>
    </row>
    <row r="13" spans="1:9" s="13" customFormat="1" ht="13.2" x14ac:dyDescent="0.25">
      <c r="A13" s="14"/>
      <c r="B13" s="37" t="s">
        <v>5</v>
      </c>
      <c r="C13" s="117"/>
      <c r="D13" s="118">
        <f>SUM(D11:D12)</f>
        <v>2.2000000000000002</v>
      </c>
    </row>
    <row r="14" spans="1:9" s="13" customFormat="1" x14ac:dyDescent="0.25">
      <c r="A14" s="14"/>
      <c r="B14" s="15" t="s">
        <v>14</v>
      </c>
      <c r="C14" s="16" t="s">
        <v>111</v>
      </c>
      <c r="D14" s="18">
        <v>0.3</v>
      </c>
    </row>
    <row r="15" spans="1:9" s="13" customFormat="1" ht="13.2" x14ac:dyDescent="0.25">
      <c r="A15" s="19"/>
      <c r="B15" s="20" t="s">
        <v>15</v>
      </c>
      <c r="C15" s="21"/>
      <c r="D15" s="22">
        <f>D14</f>
        <v>0.3</v>
      </c>
    </row>
    <row r="16" spans="1:9" s="26" customFormat="1" ht="15" customHeight="1" x14ac:dyDescent="0.25">
      <c r="A16" s="23" t="s">
        <v>6</v>
      </c>
      <c r="B16" s="15" t="s">
        <v>4</v>
      </c>
      <c r="C16" s="24" t="s">
        <v>112</v>
      </c>
      <c r="D16" s="25">
        <v>10</v>
      </c>
      <c r="F16" s="27"/>
    </row>
    <row r="17" spans="1:7" s="26" customFormat="1" ht="15" customHeight="1" x14ac:dyDescent="0.25">
      <c r="A17" s="23"/>
      <c r="B17" s="15"/>
      <c r="C17" s="24" t="s">
        <v>7</v>
      </c>
      <c r="D17" s="25">
        <v>24</v>
      </c>
      <c r="F17" s="27"/>
    </row>
    <row r="18" spans="1:7" s="26" customFormat="1" ht="15" customHeight="1" x14ac:dyDescent="0.25">
      <c r="A18" s="28"/>
      <c r="B18" s="20" t="s">
        <v>5</v>
      </c>
      <c r="C18" s="29"/>
      <c r="D18" s="30">
        <f>SUM(D16:D17)</f>
        <v>34</v>
      </c>
      <c r="F18" s="27"/>
    </row>
    <row r="19" spans="1:7" s="26" customFormat="1" ht="15" customHeight="1" x14ac:dyDescent="0.25">
      <c r="A19" s="23" t="s">
        <v>69</v>
      </c>
      <c r="B19" s="15" t="s">
        <v>4</v>
      </c>
      <c r="C19" s="24" t="s">
        <v>81</v>
      </c>
      <c r="D19" s="25">
        <v>9</v>
      </c>
      <c r="F19" s="27"/>
    </row>
    <row r="20" spans="1:7" s="26" customFormat="1" ht="15" customHeight="1" x14ac:dyDescent="0.25">
      <c r="A20" s="28"/>
      <c r="B20" s="20" t="s">
        <v>5</v>
      </c>
      <c r="C20" s="29"/>
      <c r="D20" s="30">
        <f>SUM(D19)</f>
        <v>9</v>
      </c>
      <c r="F20" s="27"/>
    </row>
    <row r="21" spans="1:7" s="26" customFormat="1" ht="15" customHeight="1" x14ac:dyDescent="0.25">
      <c r="A21" s="23" t="s">
        <v>8</v>
      </c>
      <c r="B21" s="15" t="s">
        <v>4</v>
      </c>
      <c r="C21" s="24" t="s">
        <v>83</v>
      </c>
      <c r="D21" s="25">
        <v>3</v>
      </c>
      <c r="F21" s="27"/>
    </row>
    <row r="22" spans="1:7" s="26" customFormat="1" ht="15" customHeight="1" x14ac:dyDescent="0.25">
      <c r="A22" s="28"/>
      <c r="B22" s="20" t="s">
        <v>5</v>
      </c>
      <c r="C22" s="29"/>
      <c r="D22" s="30">
        <f>D21</f>
        <v>3</v>
      </c>
      <c r="F22" s="27"/>
    </row>
    <row r="23" spans="1:7" s="26" customFormat="1" ht="15" customHeight="1" x14ac:dyDescent="0.25">
      <c r="A23" s="23" t="s">
        <v>9</v>
      </c>
      <c r="B23" s="15" t="s">
        <v>4</v>
      </c>
      <c r="C23" s="32" t="s">
        <v>11</v>
      </c>
      <c r="D23" s="25">
        <v>67</v>
      </c>
      <c r="E23" s="32"/>
      <c r="F23" s="32"/>
      <c r="G23" s="25"/>
    </row>
    <row r="24" spans="1:7" s="26" customFormat="1" ht="15" customHeight="1" x14ac:dyDescent="0.25">
      <c r="A24" s="23"/>
      <c r="C24" s="32" t="s">
        <v>63</v>
      </c>
      <c r="D24" s="25">
        <v>63</v>
      </c>
      <c r="F24" s="27"/>
    </row>
    <row r="25" spans="1:7" s="26" customFormat="1" ht="15" customHeight="1" x14ac:dyDescent="0.25">
      <c r="A25" s="28"/>
      <c r="B25" s="20" t="s">
        <v>5</v>
      </c>
      <c r="C25" s="34"/>
      <c r="D25" s="30">
        <f>SUM(D23:D24)</f>
        <v>130</v>
      </c>
      <c r="F25" s="27"/>
    </row>
    <row r="26" spans="1:7" s="26" customFormat="1" ht="15" customHeight="1" x14ac:dyDescent="0.25">
      <c r="A26" s="23" t="s">
        <v>12</v>
      </c>
      <c r="B26" s="15" t="s">
        <v>4</v>
      </c>
      <c r="C26" s="32" t="s">
        <v>84</v>
      </c>
      <c r="D26" s="25">
        <v>69</v>
      </c>
      <c r="F26" s="27"/>
    </row>
    <row r="27" spans="1:7" s="26" customFormat="1" ht="15" customHeight="1" x14ac:dyDescent="0.25">
      <c r="A27" s="28"/>
      <c r="B27" s="20" t="s">
        <v>5</v>
      </c>
      <c r="C27" s="34"/>
      <c r="D27" s="30">
        <f>D26</f>
        <v>69</v>
      </c>
      <c r="F27" s="27"/>
    </row>
    <row r="28" spans="1:7" s="26" customFormat="1" ht="15" customHeight="1" x14ac:dyDescent="0.25">
      <c r="A28" s="23" t="s">
        <v>13</v>
      </c>
      <c r="B28" s="15" t="s">
        <v>4</v>
      </c>
      <c r="C28" s="16" t="s">
        <v>85</v>
      </c>
      <c r="D28" s="25">
        <v>32.5</v>
      </c>
      <c r="F28" s="27"/>
    </row>
    <row r="29" spans="1:7" s="26" customFormat="1" ht="15" customHeight="1" x14ac:dyDescent="0.25">
      <c r="A29" s="23"/>
      <c r="B29" s="36"/>
      <c r="C29" s="16" t="s">
        <v>86</v>
      </c>
      <c r="D29" s="25">
        <v>30</v>
      </c>
      <c r="F29" s="27"/>
    </row>
    <row r="30" spans="1:7" s="26" customFormat="1" ht="15" customHeight="1" x14ac:dyDescent="0.25">
      <c r="A30" s="23"/>
      <c r="B30" s="36"/>
      <c r="C30" s="16" t="s">
        <v>81</v>
      </c>
      <c r="D30" s="25">
        <v>7</v>
      </c>
      <c r="F30" s="27"/>
    </row>
    <row r="31" spans="1:7" s="26" customFormat="1" ht="15" customHeight="1" x14ac:dyDescent="0.25">
      <c r="A31" s="23"/>
      <c r="B31" s="36"/>
      <c r="C31" s="16" t="s">
        <v>87</v>
      </c>
      <c r="D31" s="25">
        <v>20.5</v>
      </c>
      <c r="F31" s="27"/>
    </row>
    <row r="32" spans="1:7" s="26" customFormat="1" ht="15" customHeight="1" x14ac:dyDescent="0.25">
      <c r="A32" s="23"/>
      <c r="B32" s="37" t="s">
        <v>5</v>
      </c>
      <c r="C32" s="32"/>
      <c r="D32" s="31">
        <f>SUM(D28:D31)</f>
        <v>90</v>
      </c>
      <c r="F32" s="27"/>
    </row>
    <row r="33" spans="1:6" s="26" customFormat="1" ht="15" customHeight="1" x14ac:dyDescent="0.25">
      <c r="A33" s="37"/>
      <c r="B33" s="15" t="s">
        <v>14</v>
      </c>
      <c r="C33" s="32" t="s">
        <v>88</v>
      </c>
      <c r="D33" s="25">
        <v>12</v>
      </c>
      <c r="F33" s="27"/>
    </row>
    <row r="34" spans="1:6" s="26" customFormat="1" ht="15" customHeight="1" x14ac:dyDescent="0.25">
      <c r="A34" s="37"/>
      <c r="B34" s="37" t="s">
        <v>15</v>
      </c>
      <c r="C34" s="32"/>
      <c r="D34" s="31">
        <v>12</v>
      </c>
      <c r="F34" s="27"/>
    </row>
    <row r="35" spans="1:6" s="26" customFormat="1" ht="15" customHeight="1" x14ac:dyDescent="0.25">
      <c r="A35" s="38"/>
      <c r="B35" s="39" t="s">
        <v>16</v>
      </c>
      <c r="C35" s="39"/>
      <c r="D35" s="110">
        <f>D13+D18+D22+D25+D27+D32+D20</f>
        <v>337.2</v>
      </c>
      <c r="F35" s="27"/>
    </row>
    <row r="36" spans="1:6" s="26" customFormat="1" ht="15" customHeight="1" x14ac:dyDescent="0.25">
      <c r="A36" s="40"/>
      <c r="B36" s="41" t="s">
        <v>17</v>
      </c>
      <c r="C36" s="41"/>
      <c r="D36" s="111">
        <f>D34+D15</f>
        <v>12.3</v>
      </c>
      <c r="F36" s="27"/>
    </row>
    <row r="37" spans="1:6" s="43" customFormat="1" ht="15" customHeight="1" x14ac:dyDescent="0.25">
      <c r="A37" s="96" t="s">
        <v>138</v>
      </c>
      <c r="B37" s="97"/>
      <c r="C37" s="97"/>
      <c r="D37" s="97"/>
      <c r="F37" s="44"/>
    </row>
    <row r="38" spans="1:6" s="43" customFormat="1" ht="15" customHeight="1" x14ac:dyDescent="0.25">
      <c r="A38" s="37" t="s">
        <v>19</v>
      </c>
      <c r="B38" s="15" t="s">
        <v>4</v>
      </c>
      <c r="C38" s="32" t="s">
        <v>89</v>
      </c>
      <c r="D38" s="25">
        <v>12</v>
      </c>
      <c r="F38" s="44"/>
    </row>
    <row r="39" spans="1:6" s="43" customFormat="1" ht="15" customHeight="1" x14ac:dyDescent="0.25">
      <c r="A39" s="37"/>
      <c r="B39" s="15"/>
      <c r="C39" s="32" t="s">
        <v>90</v>
      </c>
      <c r="D39" s="25">
        <v>3</v>
      </c>
      <c r="F39" s="44"/>
    </row>
    <row r="40" spans="1:6" s="26" customFormat="1" ht="15" customHeight="1" x14ac:dyDescent="0.25">
      <c r="A40" s="37"/>
      <c r="B40" s="37" t="s">
        <v>5</v>
      </c>
      <c r="C40" s="32"/>
      <c r="D40" s="31">
        <f>SUM(D38:D39)</f>
        <v>15</v>
      </c>
      <c r="F40" s="27"/>
    </row>
    <row r="41" spans="1:6" s="26" customFormat="1" ht="15" customHeight="1" x14ac:dyDescent="0.25">
      <c r="A41" s="37"/>
      <c r="B41" s="15" t="s">
        <v>14</v>
      </c>
      <c r="C41" s="15" t="s">
        <v>19</v>
      </c>
      <c r="D41" s="25">
        <v>80</v>
      </c>
      <c r="F41" s="27"/>
    </row>
    <row r="42" spans="1:6" s="26" customFormat="1" ht="15" customHeight="1" x14ac:dyDescent="0.25">
      <c r="A42" s="20"/>
      <c r="B42" s="20" t="s">
        <v>15</v>
      </c>
      <c r="C42" s="45"/>
      <c r="D42" s="30">
        <f>D41</f>
        <v>80</v>
      </c>
      <c r="F42" s="27"/>
    </row>
    <row r="43" spans="1:6" s="43" customFormat="1" ht="15" customHeight="1" x14ac:dyDescent="0.25">
      <c r="A43" s="37" t="s">
        <v>21</v>
      </c>
      <c r="B43" s="15" t="s">
        <v>4</v>
      </c>
      <c r="C43" s="32" t="s">
        <v>91</v>
      </c>
      <c r="D43" s="25">
        <v>50</v>
      </c>
      <c r="F43" s="44"/>
    </row>
    <row r="44" spans="1:6" s="43" customFormat="1" ht="15" customHeight="1" x14ac:dyDescent="0.25">
      <c r="A44" s="46"/>
      <c r="B44" s="20" t="s">
        <v>5</v>
      </c>
      <c r="C44" s="47"/>
      <c r="D44" s="30">
        <v>50</v>
      </c>
      <c r="F44" s="44"/>
    </row>
    <row r="45" spans="1:6" s="43" customFormat="1" ht="15" customHeight="1" x14ac:dyDescent="0.25">
      <c r="A45" s="38"/>
      <c r="B45" s="39" t="s">
        <v>16</v>
      </c>
      <c r="C45" s="39"/>
      <c r="D45" s="110">
        <f>D40+D44</f>
        <v>65</v>
      </c>
      <c r="F45" s="44"/>
    </row>
    <row r="46" spans="1:6" s="43" customFormat="1" ht="15" customHeight="1" x14ac:dyDescent="0.25">
      <c r="A46" s="40"/>
      <c r="B46" s="41" t="s">
        <v>17</v>
      </c>
      <c r="C46" s="41"/>
      <c r="D46" s="111">
        <f>D42</f>
        <v>80</v>
      </c>
      <c r="F46" s="44"/>
    </row>
    <row r="47" spans="1:6" s="43" customFormat="1" ht="15" customHeight="1" x14ac:dyDescent="0.25">
      <c r="A47" s="96" t="s">
        <v>18</v>
      </c>
      <c r="B47" s="97"/>
      <c r="C47" s="97"/>
      <c r="D47" s="97"/>
      <c r="F47" s="44"/>
    </row>
    <row r="48" spans="1:6" s="43" customFormat="1" ht="15" customHeight="1" x14ac:dyDescent="0.25">
      <c r="A48" s="37" t="s">
        <v>22</v>
      </c>
      <c r="B48" s="15" t="s">
        <v>4</v>
      </c>
      <c r="C48" s="24" t="s">
        <v>92</v>
      </c>
      <c r="D48" s="25">
        <v>10</v>
      </c>
      <c r="F48" s="44"/>
    </row>
    <row r="49" spans="1:6" s="43" customFormat="1" ht="15" customHeight="1" x14ac:dyDescent="0.25">
      <c r="A49" s="37"/>
      <c r="B49" s="15"/>
      <c r="C49" s="16" t="s">
        <v>93</v>
      </c>
      <c r="D49" s="25">
        <v>1.4</v>
      </c>
      <c r="F49" s="44"/>
    </row>
    <row r="50" spans="1:6" s="43" customFormat="1" ht="15" customHeight="1" x14ac:dyDescent="0.25">
      <c r="A50" s="36"/>
      <c r="B50" s="36"/>
      <c r="C50" s="16" t="s">
        <v>94</v>
      </c>
      <c r="D50" s="25">
        <v>0.6</v>
      </c>
      <c r="F50" s="44"/>
    </row>
    <row r="51" spans="1:6" s="43" customFormat="1" ht="15" customHeight="1" x14ac:dyDescent="0.25">
      <c r="A51" s="36"/>
      <c r="B51" s="36"/>
      <c r="C51" s="24" t="s">
        <v>23</v>
      </c>
      <c r="D51" s="25">
        <v>8</v>
      </c>
      <c r="F51" s="44"/>
    </row>
    <row r="52" spans="1:6" s="43" customFormat="1" ht="15" customHeight="1" x14ac:dyDescent="0.25">
      <c r="A52" s="36"/>
      <c r="B52" s="36"/>
      <c r="C52" s="17" t="s">
        <v>95</v>
      </c>
      <c r="D52" s="25">
        <v>1.4</v>
      </c>
      <c r="F52" s="44"/>
    </row>
    <row r="53" spans="1:6" s="26" customFormat="1" ht="15" customHeight="1" x14ac:dyDescent="0.25">
      <c r="A53" s="36"/>
      <c r="B53" s="37" t="s">
        <v>5</v>
      </c>
      <c r="C53" s="24"/>
      <c r="D53" s="31">
        <f>SUM(D48:D52)</f>
        <v>21.4</v>
      </c>
      <c r="F53" s="27"/>
    </row>
    <row r="54" spans="1:6" s="43" customFormat="1" ht="15" customHeight="1" x14ac:dyDescent="0.25">
      <c r="A54" s="49" t="s">
        <v>29</v>
      </c>
      <c r="B54" s="50" t="s">
        <v>4</v>
      </c>
      <c r="C54" s="51" t="s">
        <v>30</v>
      </c>
      <c r="D54" s="52">
        <v>44</v>
      </c>
      <c r="F54" s="44"/>
    </row>
    <row r="55" spans="1:6" s="54" customFormat="1" ht="15" customHeight="1" x14ac:dyDescent="0.25">
      <c r="A55" s="46"/>
      <c r="B55" s="20" t="s">
        <v>5</v>
      </c>
      <c r="C55" s="47"/>
      <c r="D55" s="48">
        <f>D54</f>
        <v>44</v>
      </c>
      <c r="F55" s="55"/>
    </row>
    <row r="56" spans="1:6" s="26" customFormat="1" ht="15" customHeight="1" x14ac:dyDescent="0.25">
      <c r="A56" s="49" t="s">
        <v>64</v>
      </c>
      <c r="B56" s="50" t="s">
        <v>4</v>
      </c>
      <c r="C56" s="51" t="s">
        <v>96</v>
      </c>
      <c r="D56" s="52">
        <v>80</v>
      </c>
      <c r="F56" s="27"/>
    </row>
    <row r="57" spans="1:6" s="26" customFormat="1" ht="15" customHeight="1" x14ac:dyDescent="0.25">
      <c r="A57" s="37"/>
      <c r="B57" s="37" t="s">
        <v>5</v>
      </c>
      <c r="C57" s="32"/>
      <c r="D57" s="31">
        <f>D56</f>
        <v>80</v>
      </c>
      <c r="F57" s="27"/>
    </row>
    <row r="58" spans="1:6" s="54" customFormat="1" ht="15" customHeight="1" x14ac:dyDescent="0.25">
      <c r="A58" s="65" t="s">
        <v>32</v>
      </c>
      <c r="B58" s="50" t="s">
        <v>4</v>
      </c>
      <c r="C58" s="66" t="s">
        <v>92</v>
      </c>
      <c r="D58" s="67">
        <v>4</v>
      </c>
      <c r="F58" s="64"/>
    </row>
    <row r="59" spans="1:6" s="54" customFormat="1" ht="15" customHeight="1" x14ac:dyDescent="0.25">
      <c r="A59" s="56"/>
      <c r="B59" s="15"/>
      <c r="C59" s="32" t="s">
        <v>98</v>
      </c>
      <c r="D59" s="68">
        <v>29</v>
      </c>
      <c r="F59" s="64"/>
    </row>
    <row r="60" spans="1:6" s="54" customFormat="1" ht="15" customHeight="1" x14ac:dyDescent="0.25">
      <c r="A60" s="56"/>
      <c r="B60" s="15"/>
      <c r="C60" s="32" t="s">
        <v>99</v>
      </c>
      <c r="D60" s="68">
        <v>13</v>
      </c>
      <c r="F60" s="64"/>
    </row>
    <row r="61" spans="1:6" s="54" customFormat="1" ht="15" customHeight="1" x14ac:dyDescent="0.25">
      <c r="A61" s="69"/>
      <c r="B61" s="20" t="s">
        <v>5</v>
      </c>
      <c r="C61" s="70"/>
      <c r="D61" s="71">
        <f>SUM(D58:D60)</f>
        <v>46</v>
      </c>
      <c r="F61" s="64"/>
    </row>
    <row r="62" spans="1:6" s="54" customFormat="1" ht="15" customHeight="1" x14ac:dyDescent="0.25">
      <c r="A62" s="56" t="s">
        <v>33</v>
      </c>
      <c r="B62" s="15" t="s">
        <v>4</v>
      </c>
      <c r="C62" s="24" t="s">
        <v>79</v>
      </c>
      <c r="D62" s="68">
        <v>2.5</v>
      </c>
      <c r="F62" s="27"/>
    </row>
    <row r="63" spans="1:6" s="54" customFormat="1" ht="15" customHeight="1" x14ac:dyDescent="0.25">
      <c r="A63" s="56"/>
      <c r="B63" s="72"/>
      <c r="C63" s="24" t="s">
        <v>80</v>
      </c>
      <c r="D63" s="68">
        <v>2.5</v>
      </c>
      <c r="F63" s="27"/>
    </row>
    <row r="64" spans="1:6" s="54" customFormat="1" ht="15" customHeight="1" x14ac:dyDescent="0.25">
      <c r="A64" s="69"/>
      <c r="B64" s="20" t="s">
        <v>5</v>
      </c>
      <c r="C64" s="70"/>
      <c r="D64" s="73">
        <f>SUM(D62:D63)</f>
        <v>5</v>
      </c>
      <c r="F64" s="27"/>
    </row>
    <row r="65" spans="1:6" s="59" customFormat="1" ht="15" customHeight="1" x14ac:dyDescent="0.25">
      <c r="A65" s="54"/>
      <c r="B65" s="39" t="s">
        <v>16</v>
      </c>
      <c r="C65" s="39"/>
      <c r="D65" s="112">
        <f>D53+D55+D57+D61+D64</f>
        <v>196.4</v>
      </c>
      <c r="F65" s="44"/>
    </row>
    <row r="66" spans="1:6" s="59" customFormat="1" ht="15" customHeight="1" x14ac:dyDescent="0.25">
      <c r="A66" s="98" t="s">
        <v>34</v>
      </c>
      <c r="B66" s="99"/>
      <c r="C66" s="99"/>
      <c r="D66" s="100"/>
      <c r="E66" s="75"/>
      <c r="F66" s="44"/>
    </row>
    <row r="67" spans="1:6" s="54" customFormat="1" ht="15" customHeight="1" x14ac:dyDescent="0.25">
      <c r="B67" s="15" t="s">
        <v>4</v>
      </c>
      <c r="C67" s="32" t="s">
        <v>106</v>
      </c>
      <c r="D67" s="76">
        <v>27</v>
      </c>
      <c r="F67" s="27"/>
    </row>
    <row r="68" spans="1:6" s="54" customFormat="1" ht="15" customHeight="1" x14ac:dyDescent="0.25">
      <c r="B68" s="15"/>
      <c r="C68" s="32" t="s">
        <v>35</v>
      </c>
      <c r="D68" s="76">
        <v>12</v>
      </c>
      <c r="F68" s="27"/>
    </row>
    <row r="69" spans="1:6" s="54" customFormat="1" ht="15" customHeight="1" x14ac:dyDescent="0.25">
      <c r="B69" s="15"/>
      <c r="C69" s="32" t="s">
        <v>70</v>
      </c>
      <c r="D69" s="76">
        <v>44</v>
      </c>
      <c r="F69" s="27"/>
    </row>
    <row r="70" spans="1:6" s="54" customFormat="1" ht="15" customHeight="1" x14ac:dyDescent="0.25">
      <c r="A70" s="56"/>
      <c r="B70" s="15"/>
      <c r="C70" s="32" t="s">
        <v>65</v>
      </c>
      <c r="D70" s="76">
        <v>25</v>
      </c>
      <c r="F70" s="27"/>
    </row>
    <row r="71" spans="1:6" s="54" customFormat="1" ht="15" customHeight="1" x14ac:dyDescent="0.25">
      <c r="A71" s="56"/>
      <c r="B71" s="15"/>
      <c r="C71" s="32" t="s">
        <v>23</v>
      </c>
      <c r="D71" s="76">
        <v>30</v>
      </c>
      <c r="F71" s="27"/>
    </row>
    <row r="72" spans="1:6" s="54" customFormat="1" ht="15" customHeight="1" x14ac:dyDescent="0.25">
      <c r="A72" s="56"/>
      <c r="B72" s="15"/>
      <c r="C72" s="32" t="s">
        <v>37</v>
      </c>
      <c r="D72" s="76">
        <v>88</v>
      </c>
      <c r="F72" s="27"/>
    </row>
    <row r="73" spans="1:6" s="54" customFormat="1" ht="15" customHeight="1" x14ac:dyDescent="0.25">
      <c r="A73" s="56"/>
      <c r="B73" s="37" t="s">
        <v>5</v>
      </c>
      <c r="C73" s="32"/>
      <c r="D73" s="77">
        <f>SUM(D67:D72)</f>
        <v>226</v>
      </c>
      <c r="F73" s="27"/>
    </row>
    <row r="74" spans="1:6" s="54" customFormat="1" ht="15" customHeight="1" x14ac:dyDescent="0.25">
      <c r="A74" s="56"/>
      <c r="B74" s="15" t="s">
        <v>14</v>
      </c>
      <c r="C74" s="32" t="s">
        <v>38</v>
      </c>
      <c r="D74" s="76">
        <v>16</v>
      </c>
      <c r="F74" s="27"/>
    </row>
    <row r="75" spans="1:6" s="54" customFormat="1" ht="15" customHeight="1" x14ac:dyDescent="0.25">
      <c r="A75" s="78"/>
      <c r="B75" s="15"/>
      <c r="C75" s="32" t="s">
        <v>100</v>
      </c>
      <c r="D75" s="76">
        <v>9.5</v>
      </c>
      <c r="F75" s="27"/>
    </row>
    <row r="76" spans="1:6" s="54" customFormat="1" ht="15" customHeight="1" x14ac:dyDescent="0.25">
      <c r="A76" s="78"/>
      <c r="B76" s="15"/>
      <c r="C76" s="32" t="s">
        <v>101</v>
      </c>
      <c r="D76" s="76">
        <v>8.5</v>
      </c>
      <c r="F76" s="27"/>
    </row>
    <row r="77" spans="1:6" s="54" customFormat="1" ht="15" customHeight="1" x14ac:dyDescent="0.25">
      <c r="A77" s="78"/>
      <c r="B77" s="15"/>
      <c r="C77" s="32" t="s">
        <v>71</v>
      </c>
      <c r="D77" s="76">
        <v>15</v>
      </c>
      <c r="F77" s="27"/>
    </row>
    <row r="78" spans="1:6" s="54" customFormat="1" ht="15" customHeight="1" x14ac:dyDescent="0.25">
      <c r="A78" s="78"/>
      <c r="B78" s="15"/>
      <c r="C78" s="32" t="s">
        <v>113</v>
      </c>
      <c r="D78" s="76">
        <v>7</v>
      </c>
      <c r="F78" s="27"/>
    </row>
    <row r="79" spans="1:6" s="54" customFormat="1" ht="15" customHeight="1" x14ac:dyDescent="0.25">
      <c r="A79" s="78"/>
      <c r="B79" s="15"/>
      <c r="C79" s="32" t="s">
        <v>40</v>
      </c>
      <c r="D79" s="76">
        <v>17</v>
      </c>
      <c r="F79" s="27"/>
    </row>
    <row r="80" spans="1:6" s="54" customFormat="1" ht="15" customHeight="1" x14ac:dyDescent="0.25">
      <c r="A80" s="78"/>
      <c r="B80" s="15"/>
      <c r="C80" s="32" t="s">
        <v>102</v>
      </c>
      <c r="D80" s="76">
        <v>15.5</v>
      </c>
      <c r="F80" s="27"/>
    </row>
    <row r="81" spans="1:6" s="54" customFormat="1" ht="15" customHeight="1" x14ac:dyDescent="0.25">
      <c r="A81" s="78"/>
      <c r="B81" s="15"/>
      <c r="C81" s="32" t="s">
        <v>41</v>
      </c>
      <c r="D81" s="76">
        <v>17</v>
      </c>
      <c r="F81" s="27"/>
    </row>
    <row r="82" spans="1:6" s="54" customFormat="1" ht="15" customHeight="1" x14ac:dyDescent="0.25">
      <c r="A82" s="78"/>
      <c r="B82" s="15"/>
      <c r="C82" s="32" t="s">
        <v>107</v>
      </c>
      <c r="D82" s="76">
        <v>16</v>
      </c>
      <c r="F82" s="27"/>
    </row>
    <row r="83" spans="1:6" s="54" customFormat="1" ht="15" customHeight="1" x14ac:dyDescent="0.25">
      <c r="A83" s="78"/>
      <c r="B83" s="15"/>
      <c r="C83" s="32" t="s">
        <v>42</v>
      </c>
      <c r="D83" s="76">
        <v>34</v>
      </c>
      <c r="F83" s="27"/>
    </row>
    <row r="84" spans="1:6" s="54" customFormat="1" ht="15" customHeight="1" x14ac:dyDescent="0.25">
      <c r="A84" s="78"/>
      <c r="B84" s="15"/>
      <c r="C84" s="32" t="s">
        <v>44</v>
      </c>
      <c r="D84" s="76">
        <v>4</v>
      </c>
      <c r="F84" s="27"/>
    </row>
    <row r="85" spans="1:6" s="54" customFormat="1" ht="15" customHeight="1" x14ac:dyDescent="0.25">
      <c r="A85" s="78"/>
      <c r="B85" s="15"/>
      <c r="C85" s="32" t="s">
        <v>45</v>
      </c>
      <c r="D85" s="76">
        <v>15</v>
      </c>
      <c r="F85" s="27"/>
    </row>
    <row r="86" spans="1:6" s="54" customFormat="1" ht="15" customHeight="1" x14ac:dyDescent="0.25">
      <c r="A86" s="78"/>
      <c r="B86" s="15"/>
      <c r="C86" s="32" t="s">
        <v>46</v>
      </c>
      <c r="D86" s="76">
        <v>10</v>
      </c>
      <c r="F86" s="27"/>
    </row>
    <row r="87" spans="1:6" s="54" customFormat="1" ht="15" customHeight="1" x14ac:dyDescent="0.25">
      <c r="A87" s="78"/>
      <c r="B87" s="15"/>
      <c r="C87" s="32" t="s">
        <v>47</v>
      </c>
      <c r="D87" s="76">
        <v>22</v>
      </c>
      <c r="F87" s="27"/>
    </row>
    <row r="88" spans="1:6" s="54" customFormat="1" ht="15" customHeight="1" x14ac:dyDescent="0.25">
      <c r="A88" s="78"/>
      <c r="B88" s="15"/>
      <c r="C88" s="32" t="s">
        <v>66</v>
      </c>
      <c r="D88" s="76">
        <v>59</v>
      </c>
      <c r="F88" s="27"/>
    </row>
    <row r="89" spans="1:6" s="54" customFormat="1" ht="15" customHeight="1" x14ac:dyDescent="0.25">
      <c r="A89" s="78"/>
      <c r="B89" s="15"/>
      <c r="C89" s="32" t="s">
        <v>49</v>
      </c>
      <c r="D89" s="76">
        <v>17</v>
      </c>
      <c r="F89" s="27"/>
    </row>
    <row r="90" spans="1:6" s="54" customFormat="1" ht="15" customHeight="1" x14ac:dyDescent="0.25">
      <c r="A90" s="78"/>
      <c r="B90" s="15"/>
      <c r="C90" s="32" t="s">
        <v>50</v>
      </c>
      <c r="D90" s="76">
        <v>17</v>
      </c>
      <c r="F90" s="27"/>
    </row>
    <row r="91" spans="1:6" s="54" customFormat="1" ht="15" customHeight="1" x14ac:dyDescent="0.25">
      <c r="A91" s="78"/>
      <c r="B91" s="15"/>
      <c r="C91" s="32" t="s">
        <v>53</v>
      </c>
      <c r="D91" s="76">
        <v>16</v>
      </c>
      <c r="F91" s="27"/>
    </row>
    <row r="92" spans="1:6" s="54" customFormat="1" ht="15" customHeight="1" x14ac:dyDescent="0.25">
      <c r="A92" s="78"/>
      <c r="B92" s="15"/>
      <c r="C92" s="32" t="s">
        <v>54</v>
      </c>
      <c r="D92" s="76">
        <v>16</v>
      </c>
      <c r="F92" s="27"/>
    </row>
    <row r="93" spans="1:6" s="54" customFormat="1" ht="15" customHeight="1" x14ac:dyDescent="0.25">
      <c r="A93" s="78"/>
      <c r="B93" s="15"/>
      <c r="C93" s="32" t="s">
        <v>55</v>
      </c>
      <c r="D93" s="76">
        <v>8</v>
      </c>
      <c r="F93" s="27"/>
    </row>
    <row r="94" spans="1:6" s="54" customFormat="1" ht="15" customHeight="1" x14ac:dyDescent="0.25">
      <c r="A94" s="78"/>
      <c r="B94" s="15"/>
      <c r="C94" s="32" t="s">
        <v>57</v>
      </c>
      <c r="D94" s="76">
        <v>17</v>
      </c>
      <c r="F94" s="27"/>
    </row>
    <row r="95" spans="1:6" s="54" customFormat="1" ht="15" customHeight="1" x14ac:dyDescent="0.25">
      <c r="A95" s="78"/>
      <c r="B95" s="15"/>
      <c r="C95" s="32" t="s">
        <v>108</v>
      </c>
      <c r="D95" s="76">
        <v>16</v>
      </c>
      <c r="F95" s="27"/>
    </row>
    <row r="96" spans="1:6" s="54" customFormat="1" ht="15" customHeight="1" x14ac:dyDescent="0.25">
      <c r="A96" s="78"/>
      <c r="B96" s="15"/>
      <c r="C96" s="32" t="s">
        <v>58</v>
      </c>
      <c r="D96" s="76">
        <v>11</v>
      </c>
      <c r="F96" s="27"/>
    </row>
    <row r="97" spans="1:6" s="54" customFormat="1" ht="15" customHeight="1" x14ac:dyDescent="0.25">
      <c r="A97" s="78"/>
      <c r="B97" s="15"/>
      <c r="C97" s="32" t="s">
        <v>59</v>
      </c>
      <c r="D97" s="76">
        <v>32</v>
      </c>
      <c r="F97" s="27"/>
    </row>
    <row r="98" spans="1:6" s="54" customFormat="1" ht="15" customHeight="1" x14ac:dyDescent="0.25">
      <c r="A98" s="78"/>
      <c r="B98" s="37" t="s">
        <v>15</v>
      </c>
      <c r="C98" s="32"/>
      <c r="D98" s="77">
        <f>SUM(D74:D97)</f>
        <v>415.5</v>
      </c>
      <c r="F98" s="27"/>
    </row>
    <row r="99" spans="1:6" s="59" customFormat="1" ht="15" customHeight="1" x14ac:dyDescent="0.25">
      <c r="A99" s="79"/>
      <c r="B99" s="39" t="s">
        <v>16</v>
      </c>
      <c r="C99" s="39"/>
      <c r="D99" s="110">
        <f>D73</f>
        <v>226</v>
      </c>
      <c r="F99" s="44"/>
    </row>
    <row r="100" spans="1:6" s="81" customFormat="1" ht="15" customHeight="1" x14ac:dyDescent="0.25">
      <c r="A100" s="80"/>
      <c r="B100" s="41" t="s">
        <v>17</v>
      </c>
      <c r="C100" s="41"/>
      <c r="D100" s="111">
        <f>D98</f>
        <v>415.5</v>
      </c>
    </row>
    <row r="101" spans="1:6" s="83" customFormat="1" ht="15" customHeight="1" x14ac:dyDescent="0.25">
      <c r="A101" s="82" t="s">
        <v>16</v>
      </c>
      <c r="B101" s="42"/>
      <c r="C101" s="42"/>
      <c r="D101" s="113">
        <f>D99+D65+D35+D45</f>
        <v>824.59999999999991</v>
      </c>
    </row>
    <row r="102" spans="1:6" s="83" customFormat="1" ht="15" customHeight="1" x14ac:dyDescent="0.25">
      <c r="A102" s="84" t="s">
        <v>17</v>
      </c>
      <c r="B102" s="85"/>
      <c r="C102" s="85"/>
      <c r="D102" s="114">
        <f>D100+D36+D46</f>
        <v>507.8</v>
      </c>
    </row>
    <row r="103" spans="1:6" s="89" customFormat="1" ht="15" customHeight="1" x14ac:dyDescent="0.25">
      <c r="A103" s="90" t="s">
        <v>104</v>
      </c>
      <c r="B103" s="86"/>
      <c r="C103" s="2"/>
      <c r="D103" s="87"/>
      <c r="E103" s="88"/>
    </row>
    <row r="104" spans="1:6" s="89" customFormat="1" ht="15" customHeight="1" x14ac:dyDescent="0.25">
      <c r="A104" s="90" t="s">
        <v>137</v>
      </c>
      <c r="B104" s="86"/>
      <c r="C104" s="2"/>
      <c r="D104" s="87"/>
      <c r="E104" s="88"/>
    </row>
    <row r="105" spans="1:6" s="89" customFormat="1" ht="15" customHeight="1" x14ac:dyDescent="0.25">
      <c r="A105" s="92" t="s">
        <v>103</v>
      </c>
      <c r="B105" s="90"/>
      <c r="C105" s="2"/>
      <c r="D105" s="87"/>
      <c r="E105" s="88"/>
    </row>
    <row r="106" spans="1:6" s="89" customFormat="1" ht="15" customHeight="1" x14ac:dyDescent="0.25">
      <c r="A106" s="91" t="s">
        <v>105</v>
      </c>
      <c r="B106" s="90"/>
      <c r="C106" s="2"/>
      <c r="D106" s="87"/>
      <c r="E106" s="88"/>
    </row>
    <row r="107" spans="1:6" s="89" customFormat="1" ht="15" customHeight="1" x14ac:dyDescent="0.25">
      <c r="A107" s="91" t="s">
        <v>129</v>
      </c>
      <c r="B107" s="91"/>
      <c r="C107" s="2"/>
      <c r="D107" s="87"/>
      <c r="E107" s="88"/>
    </row>
    <row r="108" spans="1:6" s="93" customFormat="1" ht="15" customHeight="1" x14ac:dyDescent="0.25">
      <c r="A108" s="92" t="s">
        <v>68</v>
      </c>
      <c r="B108" s="92"/>
      <c r="C108" s="2"/>
      <c r="D108" s="87"/>
      <c r="E108" s="88"/>
      <c r="F108" s="89"/>
    </row>
    <row r="109" spans="1:6" ht="15" thickBot="1" x14ac:dyDescent="0.35">
      <c r="A109" s="107"/>
      <c r="B109" s="108"/>
      <c r="C109" s="108"/>
      <c r="D109" s="109"/>
    </row>
  </sheetData>
  <printOptions horizontalCentered="1"/>
  <pageMargins left="0.39370078740157483" right="0.39370078740157483" top="0.39370078740157483" bottom="0.19685039370078741" header="0.51181102362204722" footer="0.51181102362204722"/>
  <pageSetup paperSize="9" scale="90" orientation="portrait" r:id="rId1"/>
  <headerFooter alignWithMargins="0">
    <oddFooter xml:space="preserve">&amp;R&amp;"Arial Narrow,Normal"&amp;8&amp;P/&amp;N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22</vt:i4>
      </vt:variant>
    </vt:vector>
  </HeadingPairs>
  <TitlesOfParts>
    <vt:vector size="34" baseType="lpstr">
      <vt:lpstr>2024</vt:lpstr>
      <vt:lpstr>2023</vt:lpstr>
      <vt:lpstr>2022</vt:lpstr>
      <vt:lpstr>2021</vt:lpstr>
      <vt:lpstr>2020</vt:lpstr>
      <vt:lpstr>2019</vt:lpstr>
      <vt:lpstr>2018</vt:lpstr>
      <vt:lpstr>2017</vt:lpstr>
      <vt:lpstr>2016</vt:lpstr>
      <vt:lpstr>2015</vt:lpstr>
      <vt:lpstr>2014</vt:lpstr>
      <vt:lpstr>Définitions</vt:lpstr>
      <vt:lpstr>'2014'!Impression_des_titres</vt:lpstr>
      <vt:lpstr>'2015'!Impression_des_titres</vt:lpstr>
      <vt:lpstr>'2016'!Impression_des_titres</vt:lpstr>
      <vt:lpstr>'2017'!Impression_des_titres</vt:lpstr>
      <vt:lpstr>'2018'!Impression_des_titres</vt:lpstr>
      <vt:lpstr>'2019'!Impression_des_titres</vt:lpstr>
      <vt:lpstr>'2020'!Impression_des_titres</vt:lpstr>
      <vt:lpstr>'2021'!Impression_des_titres</vt:lpstr>
      <vt:lpstr>'2022'!Impression_des_titres</vt:lpstr>
      <vt:lpstr>'2023'!Impression_des_titres</vt:lpstr>
      <vt:lpstr>'2024'!Impression_des_titres</vt:lpstr>
      <vt:lpstr>'2014'!Zone_d_impression</vt:lpstr>
      <vt:lpstr>'2015'!Zone_d_impression</vt:lpstr>
      <vt:lpstr>'2016'!Zone_d_impression</vt:lpstr>
      <vt:lpstr>'2017'!Zone_d_impression</vt:lpstr>
      <vt:lpstr>'2018'!Zone_d_impression</vt:lpstr>
      <vt:lpstr>'2019'!Zone_d_impression</vt:lpstr>
      <vt:lpstr>'2020'!Zone_d_impression</vt:lpstr>
      <vt:lpstr>'2021'!Zone_d_impression</vt:lpstr>
      <vt:lpstr>'2022'!Zone_d_impression</vt:lpstr>
      <vt:lpstr>'2023'!Zone_d_impression</vt:lpstr>
      <vt:lpstr>'2024'!Zone_d_impression</vt:lpstr>
    </vt:vector>
  </TitlesOfParts>
  <Company>Etat de Genève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Martz Laure (DIP)</dc:creator>
  <cp:lastModifiedBy>Martz Laure (DIP)</cp:lastModifiedBy>
  <cp:lastPrinted>2025-02-19T14:38:38Z</cp:lastPrinted>
  <dcterms:created xsi:type="dcterms:W3CDTF">2015-04-02T14:42:45Z</dcterms:created>
  <dcterms:modified xsi:type="dcterms:W3CDTF">2025-03-11T12:25:47Z</dcterms:modified>
</cp:coreProperties>
</file>