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360" yWindow="480" windowWidth="28272" windowHeight="12240"/>
  </bookViews>
  <sheets>
    <sheet name="2023" sheetId="13" r:id="rId1"/>
    <sheet name="2022" sheetId="12" r:id="rId2"/>
    <sheet name="2021" sheetId="11" r:id="rId3"/>
    <sheet name="2020" sheetId="9" r:id="rId4"/>
    <sheet name="2019" sheetId="8" r:id="rId5"/>
    <sheet name="2018" sheetId="7" r:id="rId6"/>
    <sheet name="2017" sheetId="5" r:id="rId7"/>
    <sheet name="2016" sheetId="4" r:id="rId8"/>
    <sheet name="2015" sheetId="3" r:id="rId9"/>
    <sheet name="Définitions" sheetId="10" r:id="rId10"/>
  </sheets>
  <definedNames>
    <definedName name="_xlnm.Print_Area" localSheetId="8">'2015'!$A$1:$L$29</definedName>
    <definedName name="_xlnm.Print_Area" localSheetId="7">'2016'!$A$1:$L$29</definedName>
    <definedName name="_xlnm.Print_Area" localSheetId="6">'2017'!$A$1:$L$29</definedName>
    <definedName name="_xlnm.Print_Area" localSheetId="5">'2018'!$A$1:$L$29</definedName>
    <definedName name="_xlnm.Print_Area" localSheetId="4">'2019'!$A$1:$L$29</definedName>
    <definedName name="_xlnm.Print_Area" localSheetId="3">'2020'!$A$1:$L$29</definedName>
    <definedName name="_xlnm.Print_Area" localSheetId="2">'2021'!$A$1:$L$29</definedName>
    <definedName name="_xlnm.Print_Area" localSheetId="1">'2022'!$A$1:$G$30</definedName>
    <definedName name="_xlnm.Print_Area" localSheetId="0">'2023'!$A$1:$G$30</definedName>
  </definedNames>
  <calcPr calcId="162913"/>
</workbook>
</file>

<file path=xl/calcChain.xml><?xml version="1.0" encoding="utf-8"?>
<calcChain xmlns="http://schemas.openxmlformats.org/spreadsheetml/2006/main">
  <c r="D20" i="13" l="1"/>
  <c r="D19" i="13"/>
  <c r="D18" i="13"/>
  <c r="D17" i="13"/>
  <c r="D16" i="13"/>
  <c r="C15" i="13"/>
  <c r="B15" i="13"/>
  <c r="D14" i="13"/>
  <c r="D13" i="13"/>
  <c r="D12" i="13"/>
  <c r="C11" i="13"/>
  <c r="B11" i="13"/>
  <c r="D11" i="13" s="1"/>
  <c r="D15" i="13" l="1"/>
  <c r="B21" i="13"/>
  <c r="C21" i="13"/>
  <c r="D21" i="13"/>
  <c r="D20" i="12"/>
  <c r="D19" i="12"/>
  <c r="D18" i="12"/>
  <c r="D17" i="12"/>
  <c r="D16" i="12"/>
  <c r="C15" i="12"/>
  <c r="B15" i="12"/>
  <c r="D14" i="12"/>
  <c r="D13" i="12"/>
  <c r="D12" i="12"/>
  <c r="C11" i="12"/>
  <c r="B11" i="12"/>
  <c r="D11" i="12" l="1"/>
  <c r="C21" i="12"/>
  <c r="D15" i="12"/>
  <c r="B21" i="12"/>
  <c r="K19" i="11"/>
  <c r="J19" i="11"/>
  <c r="K18" i="11"/>
  <c r="J18" i="11"/>
  <c r="K17" i="11"/>
  <c r="J17" i="11"/>
  <c r="K16" i="11"/>
  <c r="J16" i="11"/>
  <c r="J14" i="11" s="1"/>
  <c r="K15" i="11"/>
  <c r="J15" i="11"/>
  <c r="G14" i="11"/>
  <c r="F14" i="11"/>
  <c r="F20" i="11" s="1"/>
  <c r="C14" i="11"/>
  <c r="B14" i="11"/>
  <c r="K13" i="11"/>
  <c r="J13" i="11"/>
  <c r="K12" i="11"/>
  <c r="J12" i="11"/>
  <c r="K11" i="11"/>
  <c r="J11" i="11"/>
  <c r="G10" i="11"/>
  <c r="F10" i="11"/>
  <c r="C10" i="11"/>
  <c r="K10" i="11" s="1"/>
  <c r="B10" i="11"/>
  <c r="K19" i="9"/>
  <c r="J19" i="9"/>
  <c r="K18" i="9"/>
  <c r="J18" i="9"/>
  <c r="K17" i="9"/>
  <c r="J17" i="9"/>
  <c r="K16" i="9"/>
  <c r="J16" i="9"/>
  <c r="K15" i="9"/>
  <c r="J15" i="9"/>
  <c r="J14" i="9" s="1"/>
  <c r="G14" i="9"/>
  <c r="F14" i="9"/>
  <c r="C14" i="9"/>
  <c r="B14" i="9"/>
  <c r="K13" i="9"/>
  <c r="J13" i="9"/>
  <c r="K12" i="9"/>
  <c r="J12" i="9"/>
  <c r="K11" i="9"/>
  <c r="J11" i="9"/>
  <c r="G10" i="9"/>
  <c r="F10" i="9"/>
  <c r="C10" i="9"/>
  <c r="C20" i="9" s="1"/>
  <c r="B10" i="9"/>
  <c r="B20" i="9"/>
  <c r="G20" i="9"/>
  <c r="H11" i="9" s="1"/>
  <c r="K19" i="8"/>
  <c r="J19" i="8"/>
  <c r="K18" i="8"/>
  <c r="J18" i="8"/>
  <c r="K17" i="8"/>
  <c r="J17" i="8"/>
  <c r="K16" i="8"/>
  <c r="J16" i="8"/>
  <c r="K15" i="8"/>
  <c r="K14" i="8" s="1"/>
  <c r="J15" i="8"/>
  <c r="J14" i="8" s="1"/>
  <c r="G14" i="8"/>
  <c r="F14" i="8"/>
  <c r="C14" i="8"/>
  <c r="C20" i="8" s="1"/>
  <c r="B14" i="8"/>
  <c r="K13" i="8"/>
  <c r="J13" i="8"/>
  <c r="K12" i="8"/>
  <c r="J12" i="8"/>
  <c r="K11" i="8"/>
  <c r="J11" i="8"/>
  <c r="G10" i="8"/>
  <c r="K10" i="8" s="1"/>
  <c r="F10" i="8"/>
  <c r="C10" i="8"/>
  <c r="B10" i="8"/>
  <c r="K19" i="7"/>
  <c r="J19" i="7"/>
  <c r="K18" i="7"/>
  <c r="J18" i="7"/>
  <c r="K17" i="7"/>
  <c r="J17" i="7"/>
  <c r="K16" i="7"/>
  <c r="J16" i="7"/>
  <c r="K15" i="7"/>
  <c r="J15" i="7"/>
  <c r="J14" i="7" s="1"/>
  <c r="G14" i="7"/>
  <c r="F14" i="7"/>
  <c r="C14" i="7"/>
  <c r="B14" i="7"/>
  <c r="B20" i="7" s="1"/>
  <c r="K13" i="7"/>
  <c r="J13" i="7"/>
  <c r="K12" i="7"/>
  <c r="J12" i="7"/>
  <c r="K11" i="7"/>
  <c r="J11" i="7"/>
  <c r="G10" i="7"/>
  <c r="F10" i="7"/>
  <c r="F20" i="7" s="1"/>
  <c r="C10" i="7"/>
  <c r="B10" i="7"/>
  <c r="K14" i="7"/>
  <c r="C20" i="7"/>
  <c r="D11" i="7" s="1"/>
  <c r="C14" i="5"/>
  <c r="K19" i="5"/>
  <c r="J19" i="5"/>
  <c r="K18" i="5"/>
  <c r="J18" i="5"/>
  <c r="K17" i="5"/>
  <c r="J17" i="5"/>
  <c r="K16" i="5"/>
  <c r="K14" i="5" s="1"/>
  <c r="J16" i="5"/>
  <c r="K15" i="5"/>
  <c r="J15" i="5"/>
  <c r="J14" i="5" s="1"/>
  <c r="G14" i="5"/>
  <c r="G20" i="5" s="1"/>
  <c r="F14" i="5"/>
  <c r="B14" i="5"/>
  <c r="K13" i="5"/>
  <c r="J13" i="5"/>
  <c r="K12" i="5"/>
  <c r="J12" i="5"/>
  <c r="K11" i="5"/>
  <c r="J11" i="5"/>
  <c r="G10" i="5"/>
  <c r="F10" i="5"/>
  <c r="F20" i="5" s="1"/>
  <c r="C10" i="5"/>
  <c r="C20" i="5" s="1"/>
  <c r="D12" i="5" s="1"/>
  <c r="B10" i="5"/>
  <c r="L20" i="4"/>
  <c r="K11" i="4"/>
  <c r="L11" i="4" s="1"/>
  <c r="K19" i="4"/>
  <c r="L19" i="4" s="1"/>
  <c r="J19" i="4"/>
  <c r="K18" i="4"/>
  <c r="J18" i="4"/>
  <c r="K17" i="4"/>
  <c r="L17" i="4" s="1"/>
  <c r="J17" i="4"/>
  <c r="K16" i="4"/>
  <c r="L16" i="4"/>
  <c r="J16" i="4"/>
  <c r="K15" i="4"/>
  <c r="J15" i="4"/>
  <c r="G14" i="4"/>
  <c r="F14" i="4"/>
  <c r="B14" i="4"/>
  <c r="K13" i="4"/>
  <c r="J13" i="4"/>
  <c r="K12" i="4"/>
  <c r="L12" i="4" s="1"/>
  <c r="J12" i="4"/>
  <c r="J11" i="4"/>
  <c r="G10" i="4"/>
  <c r="F10" i="4"/>
  <c r="J10" i="4" s="1"/>
  <c r="C10" i="4"/>
  <c r="B10" i="4"/>
  <c r="D15" i="5"/>
  <c r="D11" i="5"/>
  <c r="L13" i="4"/>
  <c r="L15" i="4"/>
  <c r="L18" i="4"/>
  <c r="B20" i="4"/>
  <c r="C20" i="4"/>
  <c r="D15" i="4" s="1"/>
  <c r="D20" i="4"/>
  <c r="D18" i="4"/>
  <c r="D12" i="4"/>
  <c r="D16" i="4"/>
  <c r="D10" i="4"/>
  <c r="K19" i="3"/>
  <c r="L19" i="3" s="1"/>
  <c r="J19" i="3"/>
  <c r="K18" i="3"/>
  <c r="J18" i="3"/>
  <c r="K17" i="3"/>
  <c r="J17" i="3"/>
  <c r="K16" i="3"/>
  <c r="J16" i="3"/>
  <c r="K15" i="3"/>
  <c r="L15" i="3" s="1"/>
  <c r="J15" i="3"/>
  <c r="G14" i="3"/>
  <c r="H14" i="3" s="1"/>
  <c r="F14" i="3"/>
  <c r="C14" i="3"/>
  <c r="C20" i="3" s="1"/>
  <c r="B14" i="3"/>
  <c r="B20" i="3" s="1"/>
  <c r="K13" i="3"/>
  <c r="L13" i="3" s="1"/>
  <c r="J13" i="3"/>
  <c r="K12" i="3"/>
  <c r="L12" i="3" s="1"/>
  <c r="J12" i="3"/>
  <c r="J11" i="3"/>
  <c r="G10" i="3"/>
  <c r="H10" i="3" s="1"/>
  <c r="F10" i="3"/>
  <c r="C10" i="3"/>
  <c r="B10" i="3"/>
  <c r="K14" i="3"/>
  <c r="L14" i="3" s="1"/>
  <c r="H18" i="3"/>
  <c r="H17" i="3"/>
  <c r="H16" i="3"/>
  <c r="H20" i="3"/>
  <c r="H12" i="3"/>
  <c r="H13" i="3"/>
  <c r="H15" i="3"/>
  <c r="H19" i="3"/>
  <c r="H11" i="3"/>
  <c r="L17" i="3"/>
  <c r="L18" i="3"/>
  <c r="L11" i="3"/>
  <c r="L20" i="3"/>
  <c r="L16" i="3"/>
  <c r="D21" i="12" l="1"/>
  <c r="D16" i="8"/>
  <c r="D11" i="8"/>
  <c r="D18" i="8"/>
  <c r="D19" i="8"/>
  <c r="D14" i="8"/>
  <c r="D17" i="9"/>
  <c r="D19" i="9"/>
  <c r="D11" i="9"/>
  <c r="D15" i="9"/>
  <c r="H18" i="5"/>
  <c r="H19" i="5"/>
  <c r="H11" i="5"/>
  <c r="H12" i="5"/>
  <c r="H10" i="5"/>
  <c r="H16" i="5"/>
  <c r="J20" i="9"/>
  <c r="D18" i="3"/>
  <c r="D14" i="3"/>
  <c r="D19" i="3"/>
  <c r="D10" i="9"/>
  <c r="F20" i="4"/>
  <c r="H14" i="9"/>
  <c r="J10" i="3"/>
  <c r="J14" i="3"/>
  <c r="D11" i="4"/>
  <c r="D10" i="7"/>
  <c r="B20" i="5"/>
  <c r="H20" i="9"/>
  <c r="D14" i="9"/>
  <c r="K14" i="9"/>
  <c r="H18" i="9"/>
  <c r="H17" i="9"/>
  <c r="K10" i="3"/>
  <c r="L10" i="3" s="1"/>
  <c r="K14" i="4"/>
  <c r="L14" i="4" s="1"/>
  <c r="J14" i="4"/>
  <c r="J20" i="4" s="1"/>
  <c r="G20" i="8"/>
  <c r="F20" i="8"/>
  <c r="J10" i="9"/>
  <c r="F20" i="9"/>
  <c r="J20" i="7"/>
  <c r="D19" i="7"/>
  <c r="D17" i="7"/>
  <c r="J10" i="11"/>
  <c r="J20" i="11" s="1"/>
  <c r="B20" i="11"/>
  <c r="D15" i="3"/>
  <c r="D12" i="3"/>
  <c r="D11" i="3"/>
  <c r="D17" i="5"/>
  <c r="D19" i="5"/>
  <c r="D18" i="7"/>
  <c r="D16" i="7"/>
  <c r="H14" i="8"/>
  <c r="D14" i="7"/>
  <c r="D20" i="8"/>
  <c r="D12" i="8"/>
  <c r="D17" i="8"/>
  <c r="D16" i="9"/>
  <c r="D18" i="9"/>
  <c r="G20" i="11"/>
  <c r="G20" i="4"/>
  <c r="K10" i="4"/>
  <c r="L10" i="4" s="1"/>
  <c r="H11" i="8"/>
  <c r="D10" i="5"/>
  <c r="H13" i="5"/>
  <c r="H20" i="5"/>
  <c r="J10" i="5"/>
  <c r="J20" i="5" s="1"/>
  <c r="D20" i="7"/>
  <c r="D12" i="7"/>
  <c r="J10" i="7"/>
  <c r="H13" i="8"/>
  <c r="J10" i="8"/>
  <c r="J20" i="8" s="1"/>
  <c r="K20" i="8"/>
  <c r="H16" i="9"/>
  <c r="H19" i="9"/>
  <c r="H12" i="9"/>
  <c r="K10" i="9"/>
  <c r="H10" i="9"/>
  <c r="D18" i="5"/>
  <c r="D16" i="5"/>
  <c r="D17" i="3"/>
  <c r="F20" i="3"/>
  <c r="D10" i="3"/>
  <c r="D16" i="3"/>
  <c r="D20" i="3"/>
  <c r="D19" i="4"/>
  <c r="D17" i="4"/>
  <c r="D14" i="4"/>
  <c r="H15" i="5"/>
  <c r="H17" i="5"/>
  <c r="D14" i="5"/>
  <c r="D20" i="5"/>
  <c r="H14" i="5"/>
  <c r="K10" i="5"/>
  <c r="D15" i="7"/>
  <c r="K10" i="7"/>
  <c r="K20" i="7" s="1"/>
  <c r="G20" i="7"/>
  <c r="H10" i="7" s="1"/>
  <c r="D15" i="8"/>
  <c r="H10" i="8"/>
  <c r="B20" i="8"/>
  <c r="H19" i="8"/>
  <c r="D10" i="8"/>
  <c r="D20" i="9"/>
  <c r="H15" i="9"/>
  <c r="H13" i="9"/>
  <c r="C20" i="11"/>
  <c r="K14" i="11"/>
  <c r="H15" i="8" l="1"/>
  <c r="H16" i="8"/>
  <c r="H18" i="8"/>
  <c r="H17" i="8"/>
  <c r="K20" i="9"/>
  <c r="H20" i="8"/>
  <c r="J20" i="3"/>
  <c r="H12" i="8"/>
  <c r="L11" i="9"/>
  <c r="L12" i="9"/>
  <c r="L18" i="9"/>
  <c r="L14" i="9"/>
  <c r="L15" i="9"/>
  <c r="L20" i="9"/>
  <c r="L17" i="9"/>
  <c r="L16" i="9"/>
  <c r="L19" i="9"/>
  <c r="L16" i="7"/>
  <c r="L19" i="7"/>
  <c r="L11" i="7"/>
  <c r="L18" i="7"/>
  <c r="L17" i="7"/>
  <c r="L14" i="7"/>
  <c r="L20" i="7"/>
  <c r="L12" i="7"/>
  <c r="L15" i="7"/>
  <c r="H12" i="7"/>
  <c r="H15" i="7"/>
  <c r="H20" i="7"/>
  <c r="H18" i="7"/>
  <c r="H11" i="7"/>
  <c r="H16" i="7"/>
  <c r="H17" i="7"/>
  <c r="H14" i="7"/>
  <c r="H19" i="7"/>
  <c r="H13" i="7"/>
  <c r="L18" i="8"/>
  <c r="L16" i="8"/>
  <c r="L17" i="8"/>
  <c r="L20" i="8"/>
  <c r="L10" i="8"/>
  <c r="L11" i="8"/>
  <c r="L14" i="8"/>
  <c r="H16" i="4"/>
  <c r="H19" i="4"/>
  <c r="H17" i="4"/>
  <c r="H12" i="4"/>
  <c r="H20" i="4"/>
  <c r="H13" i="4"/>
  <c r="H14" i="4"/>
  <c r="H18" i="4"/>
  <c r="H11" i="4"/>
  <c r="H15" i="4"/>
  <c r="K20" i="11"/>
  <c r="L14" i="11" s="1"/>
  <c r="H18" i="11"/>
  <c r="H15" i="11"/>
  <c r="H17" i="11"/>
  <c r="H16" i="11"/>
  <c r="H10" i="11"/>
  <c r="H20" i="11"/>
  <c r="H13" i="11"/>
  <c r="H19" i="11"/>
  <c r="H12" i="11"/>
  <c r="H11" i="11"/>
  <c r="L12" i="8"/>
  <c r="L10" i="7"/>
  <c r="L10" i="9"/>
  <c r="D19" i="11"/>
  <c r="D17" i="11"/>
  <c r="D14" i="11"/>
  <c r="D15" i="11"/>
  <c r="D16" i="11"/>
  <c r="D10" i="11"/>
  <c r="D11" i="11"/>
  <c r="D20" i="11"/>
  <c r="D18" i="11"/>
  <c r="L19" i="8"/>
  <c r="K20" i="5"/>
  <c r="H14" i="11"/>
  <c r="H10" i="4"/>
  <c r="L15" i="8"/>
  <c r="L12" i="11" l="1"/>
  <c r="L16" i="11"/>
  <c r="L20" i="11"/>
  <c r="L17" i="11"/>
  <c r="L11" i="11"/>
  <c r="L18" i="11"/>
  <c r="L10" i="11"/>
  <c r="L15" i="11"/>
  <c r="L19" i="11"/>
  <c r="L20" i="5"/>
  <c r="L12" i="5"/>
  <c r="L16" i="5"/>
  <c r="L17" i="5"/>
  <c r="L18" i="5"/>
  <c r="L15" i="5"/>
  <c r="L11" i="5"/>
  <c r="L19" i="5"/>
  <c r="L14" i="5"/>
  <c r="L10" i="5"/>
</calcChain>
</file>

<file path=xl/sharedStrings.xml><?xml version="1.0" encoding="utf-8"?>
<sst xmlns="http://schemas.openxmlformats.org/spreadsheetml/2006/main" count="298" uniqueCount="48">
  <si>
    <t>Total</t>
  </si>
  <si>
    <t>Observatoire cantonal de la petite enfance / SRED</t>
  </si>
  <si>
    <t>Nombre de 
personnes</t>
  </si>
  <si>
    <t>Accueil collectif préscolaire</t>
  </si>
  <si>
    <t>Source : OCPE/SRED - Relevé statistique auprès des structures d'accueil de la petite enfance (décembre 2015)</t>
  </si>
  <si>
    <t>Formation de niveau tertiaire</t>
  </si>
  <si>
    <t>Formation achevée de niveau secondaire II</t>
  </si>
  <si>
    <t>Formation non achevée de niveau secondaire II</t>
  </si>
  <si>
    <t>%</t>
  </si>
  <si>
    <t xml:space="preserve">  Autres CFC</t>
  </si>
  <si>
    <t xml:space="preserve">  Formation générale (ex. ECG, collège)</t>
  </si>
  <si>
    <t>&lt;1%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</si>
  <si>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</si>
  <si>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</si>
  <si>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t>Répartition du personnel éducatif des structures d'accueil collectif, selon la formation, 2017</t>
  </si>
  <si>
    <t>Prestations élargies 
(PE)</t>
  </si>
  <si>
    <t>Prestations restreintes
(PR)</t>
  </si>
  <si>
    <r>
      <t xml:space="preserve">N postes ETP </t>
    </r>
    <r>
      <rPr>
        <b/>
        <vertAlign val="superscript"/>
        <sz val="9"/>
        <rFont val="Arial Narrow"/>
        <family val="2"/>
      </rPr>
      <t>(1)</t>
    </r>
  </si>
  <si>
    <r>
      <t xml:space="preserve">  Socio-pédagogique </t>
    </r>
    <r>
      <rPr>
        <vertAlign val="superscript"/>
        <sz val="9"/>
        <rFont val="Arial Narrow"/>
        <family val="2"/>
      </rPr>
      <t>(3)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</si>
  <si>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 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</si>
  <si>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Diplôme ES social ; Bachelor travail social (HETS) ; Bachelors universitaires sciences de l'éducation, psychologie, diplôme d'enseignement.</t>
    </r>
  </si>
  <si>
    <t>Répartition du personnel éducatif des structures d'accueil collectif, selon la formation, 2016</t>
  </si>
  <si>
    <t>Répartition du personnel éducatif des structures d'accueil collectif, selon la formation, 2015</t>
  </si>
  <si>
    <t>Observatoire cantonal de la petite enfance - OCPE</t>
  </si>
  <si>
    <t>Répartition du personnel éducatif des structures d'accueil collectif, selon la formation, 2018</t>
  </si>
  <si>
    <t>Source : OCPE/SRED - Relevé statistique auprès des structures d'accueil de la petite enfance (décembre 2018)</t>
  </si>
  <si>
    <t>Répartition du personnel éducatif des structures d'accueil collectif, selon la formation, 2019</t>
  </si>
  <si>
    <t>Source : OCPE/SRED - Relevé statistique auprès des structures d'accueil de la petite enfance (novembre 2019)</t>
  </si>
  <si>
    <t>Répartition du personnel éducatif des structures d'accueil collectif, selon la formation, 2020</t>
  </si>
  <si>
    <t>Source : OCPE/SRED - Relevé statistique auprès des structures d'accueil de la petite enfance (novembre 2020)</t>
  </si>
  <si>
    <t>Répartition du personnel éducatif des structures d'accueil collectif, selon la formation, 2021</t>
  </si>
  <si>
    <t>Source : OCPE/SRED - Relevé statistique auprès des structures d'accueil de la petite enfance (novembre 2021)</t>
  </si>
  <si>
    <t>Date de mise à jour : mars 2022</t>
  </si>
  <si>
    <r>
      <t xml:space="preserve">  Educatrice ou éducateur de l'enfance </t>
    </r>
    <r>
      <rPr>
        <vertAlign val="superscript"/>
        <sz val="9"/>
        <rFont val="Arial Narrow"/>
        <family val="2"/>
      </rPr>
      <t>(2)</t>
    </r>
  </si>
  <si>
    <r>
      <t xml:space="preserve">  CFC ASE </t>
    </r>
    <r>
      <rPr>
        <vertAlign val="superscript"/>
        <sz val="9"/>
        <rFont val="Arial Narrow"/>
        <family val="2"/>
      </rPr>
      <t>(4)</t>
    </r>
  </si>
  <si>
    <r>
      <t xml:space="preserve">  Autres </t>
    </r>
    <r>
      <rPr>
        <vertAlign val="superscript"/>
        <sz val="9"/>
        <rFont val="Arial Narrow"/>
        <family val="2"/>
      </rPr>
      <t>(5)</t>
    </r>
  </si>
  <si>
    <r>
      <t>(4)</t>
    </r>
    <r>
      <rPr>
        <sz val="8"/>
        <rFont val="Arial Narrow"/>
        <family val="2"/>
      </rPr>
      <t xml:space="preserve"> Etre titulaire d'un certificat reconnu équivalent au certificat fédéral de capacité d'assistante ou d'assistant socio-éducatif d'une école reconnue sur le plan fédéral (RAPr, art 33, al. 2).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</si>
  <si>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Formation dans le domaine de la petite enfance non reconnue (exemple : Montessori).</t>
    </r>
  </si>
  <si>
    <r>
      <t>(5)</t>
    </r>
    <r>
      <rPr>
        <sz val="8"/>
        <rFont val="Arial Narrow"/>
        <family val="2"/>
      </rPr>
      <t xml:space="preserve"> Formation dans le domaine de la petite enfance non reconnue (exemple : Montessori).</t>
    </r>
  </si>
  <si>
    <t xml:space="preserve">  Autres</t>
  </si>
  <si>
    <r>
      <t>(2)</t>
    </r>
    <r>
      <rPr>
        <sz val="8"/>
        <rFont val="Arial Narrow"/>
        <family val="2"/>
      </rPr>
      <t xml:space="preserve"> Etre titulaire d'un diplôme de niveau tertiaire reconnu équivalent au diplôme d'éducatrice ou d'éducateur de l'enfance d'une école supérieure reconnue sur le plan fédéral (RAPr, art.33, al. 1).</t>
    </r>
  </si>
  <si>
    <t>Répartition du personnel éducatif des structures d'accueil collectif, selon la formation, 2022</t>
  </si>
  <si>
    <t>Prestations restreintes 
(PR)</t>
  </si>
  <si>
    <t>Prestations 
élargies 
(PE)</t>
  </si>
  <si>
    <t>Source : OCPE/SRED - Relevé statistique auprès des structures d'accueil de la petite enfance (novembre 2022)</t>
  </si>
  <si>
    <t>Source : OCPE/SRED - Relevé statistique auprès des structures d'accueil de la petite enfance (novembre 2023)</t>
  </si>
  <si>
    <t>Répartition du personnel éducatif des structures d'accueil collectif, selon la formation, 2023</t>
  </si>
  <si>
    <t>T15.01.1.16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</si>
</sst>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##0.00"/>
    <numFmt numFmtId="167" formatCode="0.0%"/>
  </numFmts>
  <fonts count="19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9" fillId="0" borderId="0" xfId="0" applyFont="1" applyAlignment="1">
      <alignment vertical="center"/>
    </xf>
    <xf numFmtId="166" fontId="12" fillId="0" borderId="0" xfId="3" applyNumberFormat="1" applyFont="1" applyBorder="1" applyAlignment="1">
      <alignment horizontal="right" vertical="center"/>
    </xf>
    <xf numFmtId="0" fontId="13" fillId="0" borderId="0" xfId="0" applyFont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7" fillId="0" borderId="1" xfId="0" applyFont="1" applyFill="1" applyBorder="1"/>
    <xf numFmtId="0" fontId="16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9" fontId="4" fillId="0" borderId="0" xfId="6" applyFont="1" applyFill="1" applyBorder="1" applyAlignment="1">
      <alignment horizontal="right" vertical="center" wrapText="1"/>
    </xf>
    <xf numFmtId="9" fontId="7" fillId="0" borderId="0" xfId="6" applyFont="1" applyFill="1" applyBorder="1" applyAlignment="1">
      <alignment horizontal="right" vertical="center" wrapText="1"/>
    </xf>
    <xf numFmtId="167" fontId="7" fillId="0" borderId="0" xfId="6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164" fontId="4" fillId="3" borderId="0" xfId="1" applyNumberFormat="1" applyFont="1" applyFill="1" applyBorder="1" applyAlignment="1">
      <alignment horizontal="right" vertical="center" wrapText="1"/>
    </xf>
    <xf numFmtId="9" fontId="4" fillId="3" borderId="0" xfId="6" applyFont="1" applyFill="1" applyBorder="1" applyAlignment="1">
      <alignment horizontal="right" vertical="center" wrapText="1"/>
    </xf>
    <xf numFmtId="0" fontId="9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7" fillId="0" borderId="0" xfId="0" applyFont="1"/>
    <xf numFmtId="9" fontId="7" fillId="0" borderId="0" xfId="6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/>
    <xf numFmtId="0" fontId="17" fillId="0" borderId="1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top" wrapText="1"/>
    </xf>
  </cellXfs>
  <cellStyles count="7">
    <cellStyle name="Normal" xfId="0" builtinId="0"/>
    <cellStyle name="Normal 2" xfId="2"/>
    <cellStyle name="Normal_Pers_PE" xfId="3"/>
    <cellStyle name="Pourcentage" xfId="6" builtinId="5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463781</xdr:colOff>
      <xdr:row>0</xdr:row>
      <xdr:rowOff>35675</xdr:rowOff>
    </xdr:from>
    <xdr:to>
      <xdr:col>6</xdr:col>
      <xdr:colOff>375266</xdr:colOff>
      <xdr:row>2</xdr:row>
      <xdr:rowOff>122265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3567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463781</xdr:colOff>
      <xdr:row>0</xdr:row>
      <xdr:rowOff>35675</xdr:rowOff>
    </xdr:from>
    <xdr:to>
      <xdr:col>6</xdr:col>
      <xdr:colOff>375266</xdr:colOff>
      <xdr:row>2</xdr:row>
      <xdr:rowOff>122265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7841" y="3567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121" y="4329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121" y="43295"/>
          <a:ext cx="764925" cy="4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741" y="43295"/>
          <a:ext cx="76683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372341</xdr:colOff>
      <xdr:row>0</xdr:row>
      <xdr:rowOff>43295</xdr:rowOff>
    </xdr:from>
    <xdr:to>
      <xdr:col>11</xdr:col>
      <xdr:colOff>520046</xdr:colOff>
      <xdr:row>2</xdr:row>
      <xdr:rowOff>129885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41" y="4329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450272</xdr:colOff>
      <xdr:row>0</xdr:row>
      <xdr:rowOff>34637</xdr:rowOff>
    </xdr:from>
    <xdr:to>
      <xdr:col>11</xdr:col>
      <xdr:colOff>521778</xdr:colOff>
      <xdr:row>2</xdr:row>
      <xdr:rowOff>121227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772" y="34637"/>
          <a:ext cx="694961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zoomScaleNormal="100" workbookViewId="0">
      <pane ySplit="10" topLeftCell="A11" activePane="bottomLeft" state="frozen"/>
      <selection activeCell="H14" sqref="H14"/>
      <selection pane="bottomLeft"/>
    </sheetView>
  </sheetViews>
  <sheetFormatPr baseColWidth="10" defaultRowHeight="13.8" x14ac:dyDescent="0.25"/>
  <cols>
    <col min="1" max="1" width="30.59765625" style="24" customWidth="1"/>
    <col min="2" max="4" width="13.59765625" style="24" customWidth="1"/>
    <col min="5" max="5" width="4.8984375" style="24" customWidth="1"/>
    <col min="6" max="6" width="11.19921875" style="24"/>
    <col min="7" max="7" width="5.09765625" style="24" customWidth="1"/>
    <col min="8" max="8" width="11.19921875" style="24"/>
    <col min="9" max="9" width="2.5" style="24" customWidth="1"/>
    <col min="10" max="12" width="11.19921875" style="24"/>
    <col min="13" max="13" width="2.8984375" style="24" customWidth="1"/>
    <col min="14" max="250" width="11.19921875" style="24"/>
    <col min="251" max="251" width="10.19921875" style="24" customWidth="1"/>
    <col min="252" max="253" width="5.69921875" style="24" customWidth="1"/>
    <col min="254" max="254" width="1.5" style="24" customWidth="1"/>
    <col min="255" max="256" width="6.3984375" style="24" customWidth="1"/>
    <col min="257" max="257" width="1.5" style="24" customWidth="1"/>
    <col min="258" max="259" width="6" style="24" customWidth="1"/>
    <col min="260" max="264" width="11.19921875" style="24"/>
    <col min="265" max="265" width="2.5" style="24" customWidth="1"/>
    <col min="266" max="268" width="11.19921875" style="24"/>
    <col min="269" max="269" width="2.8984375" style="24" customWidth="1"/>
    <col min="270" max="506" width="11.19921875" style="24"/>
    <col min="507" max="507" width="10.19921875" style="24" customWidth="1"/>
    <col min="508" max="509" width="5.69921875" style="24" customWidth="1"/>
    <col min="510" max="510" width="1.5" style="24" customWidth="1"/>
    <col min="511" max="512" width="6.3984375" style="24" customWidth="1"/>
    <col min="513" max="513" width="1.5" style="24" customWidth="1"/>
    <col min="514" max="515" width="6" style="24" customWidth="1"/>
    <col min="516" max="520" width="11.19921875" style="24"/>
    <col min="521" max="521" width="2.5" style="24" customWidth="1"/>
    <col min="522" max="524" width="11.19921875" style="24"/>
    <col min="525" max="525" width="2.8984375" style="24" customWidth="1"/>
    <col min="526" max="762" width="11.19921875" style="24"/>
    <col min="763" max="763" width="10.19921875" style="24" customWidth="1"/>
    <col min="764" max="765" width="5.69921875" style="24" customWidth="1"/>
    <col min="766" max="766" width="1.5" style="24" customWidth="1"/>
    <col min="767" max="768" width="6.3984375" style="24" customWidth="1"/>
    <col min="769" max="769" width="1.5" style="24" customWidth="1"/>
    <col min="770" max="771" width="6" style="24" customWidth="1"/>
    <col min="772" max="776" width="11.19921875" style="24"/>
    <col min="777" max="777" width="2.5" style="24" customWidth="1"/>
    <col min="778" max="780" width="11.19921875" style="24"/>
    <col min="781" max="781" width="2.8984375" style="24" customWidth="1"/>
    <col min="782" max="1018" width="11.19921875" style="24"/>
    <col min="1019" max="1019" width="10.19921875" style="24" customWidth="1"/>
    <col min="1020" max="1021" width="5.69921875" style="24" customWidth="1"/>
    <col min="1022" max="1022" width="1.5" style="24" customWidth="1"/>
    <col min="1023" max="1024" width="6.3984375" style="24" customWidth="1"/>
    <col min="1025" max="1025" width="1.5" style="24" customWidth="1"/>
    <col min="1026" max="1027" width="6" style="24" customWidth="1"/>
    <col min="1028" max="1032" width="11.19921875" style="24"/>
    <col min="1033" max="1033" width="2.5" style="24" customWidth="1"/>
    <col min="1034" max="1036" width="11.19921875" style="24"/>
    <col min="1037" max="1037" width="2.8984375" style="24" customWidth="1"/>
    <col min="1038" max="1274" width="11.19921875" style="24"/>
    <col min="1275" max="1275" width="10.19921875" style="24" customWidth="1"/>
    <col min="1276" max="1277" width="5.69921875" style="24" customWidth="1"/>
    <col min="1278" max="1278" width="1.5" style="24" customWidth="1"/>
    <col min="1279" max="1280" width="6.3984375" style="24" customWidth="1"/>
    <col min="1281" max="1281" width="1.5" style="24" customWidth="1"/>
    <col min="1282" max="1283" width="6" style="24" customWidth="1"/>
    <col min="1284" max="1288" width="11.19921875" style="24"/>
    <col min="1289" max="1289" width="2.5" style="24" customWidth="1"/>
    <col min="1290" max="1292" width="11.19921875" style="24"/>
    <col min="1293" max="1293" width="2.8984375" style="24" customWidth="1"/>
    <col min="1294" max="1530" width="11.19921875" style="24"/>
    <col min="1531" max="1531" width="10.19921875" style="24" customWidth="1"/>
    <col min="1532" max="1533" width="5.69921875" style="24" customWidth="1"/>
    <col min="1534" max="1534" width="1.5" style="24" customWidth="1"/>
    <col min="1535" max="1536" width="6.3984375" style="24" customWidth="1"/>
    <col min="1537" max="1537" width="1.5" style="24" customWidth="1"/>
    <col min="1538" max="1539" width="6" style="24" customWidth="1"/>
    <col min="1540" max="1544" width="11.19921875" style="24"/>
    <col min="1545" max="1545" width="2.5" style="24" customWidth="1"/>
    <col min="1546" max="1548" width="11.19921875" style="24"/>
    <col min="1549" max="1549" width="2.8984375" style="24" customWidth="1"/>
    <col min="1550" max="1786" width="11.19921875" style="24"/>
    <col min="1787" max="1787" width="10.19921875" style="24" customWidth="1"/>
    <col min="1788" max="1789" width="5.69921875" style="24" customWidth="1"/>
    <col min="1790" max="1790" width="1.5" style="24" customWidth="1"/>
    <col min="1791" max="1792" width="6.3984375" style="24" customWidth="1"/>
    <col min="1793" max="1793" width="1.5" style="24" customWidth="1"/>
    <col min="1794" max="1795" width="6" style="24" customWidth="1"/>
    <col min="1796" max="1800" width="11.19921875" style="24"/>
    <col min="1801" max="1801" width="2.5" style="24" customWidth="1"/>
    <col min="1802" max="1804" width="11.19921875" style="24"/>
    <col min="1805" max="1805" width="2.8984375" style="24" customWidth="1"/>
    <col min="1806" max="2042" width="11.19921875" style="24"/>
    <col min="2043" max="2043" width="10.19921875" style="24" customWidth="1"/>
    <col min="2044" max="2045" width="5.69921875" style="24" customWidth="1"/>
    <col min="2046" max="2046" width="1.5" style="24" customWidth="1"/>
    <col min="2047" max="2048" width="6.3984375" style="24" customWidth="1"/>
    <col min="2049" max="2049" width="1.5" style="24" customWidth="1"/>
    <col min="2050" max="2051" width="6" style="24" customWidth="1"/>
    <col min="2052" max="2056" width="11.19921875" style="24"/>
    <col min="2057" max="2057" width="2.5" style="24" customWidth="1"/>
    <col min="2058" max="2060" width="11.19921875" style="24"/>
    <col min="2061" max="2061" width="2.8984375" style="24" customWidth="1"/>
    <col min="2062" max="2298" width="11.19921875" style="24"/>
    <col min="2299" max="2299" width="10.19921875" style="24" customWidth="1"/>
    <col min="2300" max="2301" width="5.69921875" style="24" customWidth="1"/>
    <col min="2302" max="2302" width="1.5" style="24" customWidth="1"/>
    <col min="2303" max="2304" width="6.3984375" style="24" customWidth="1"/>
    <col min="2305" max="2305" width="1.5" style="24" customWidth="1"/>
    <col min="2306" max="2307" width="6" style="24" customWidth="1"/>
    <col min="2308" max="2312" width="11.19921875" style="24"/>
    <col min="2313" max="2313" width="2.5" style="24" customWidth="1"/>
    <col min="2314" max="2316" width="11.19921875" style="24"/>
    <col min="2317" max="2317" width="2.8984375" style="24" customWidth="1"/>
    <col min="2318" max="2554" width="11.19921875" style="24"/>
    <col min="2555" max="2555" width="10.19921875" style="24" customWidth="1"/>
    <col min="2556" max="2557" width="5.69921875" style="24" customWidth="1"/>
    <col min="2558" max="2558" width="1.5" style="24" customWidth="1"/>
    <col min="2559" max="2560" width="6.3984375" style="24" customWidth="1"/>
    <col min="2561" max="2561" width="1.5" style="24" customWidth="1"/>
    <col min="2562" max="2563" width="6" style="24" customWidth="1"/>
    <col min="2564" max="2568" width="11.19921875" style="24"/>
    <col min="2569" max="2569" width="2.5" style="24" customWidth="1"/>
    <col min="2570" max="2572" width="11.19921875" style="24"/>
    <col min="2573" max="2573" width="2.8984375" style="24" customWidth="1"/>
    <col min="2574" max="2810" width="11.19921875" style="24"/>
    <col min="2811" max="2811" width="10.19921875" style="24" customWidth="1"/>
    <col min="2812" max="2813" width="5.69921875" style="24" customWidth="1"/>
    <col min="2814" max="2814" width="1.5" style="24" customWidth="1"/>
    <col min="2815" max="2816" width="6.3984375" style="24" customWidth="1"/>
    <col min="2817" max="2817" width="1.5" style="24" customWidth="1"/>
    <col min="2818" max="2819" width="6" style="24" customWidth="1"/>
    <col min="2820" max="2824" width="11.19921875" style="24"/>
    <col min="2825" max="2825" width="2.5" style="24" customWidth="1"/>
    <col min="2826" max="2828" width="11.19921875" style="24"/>
    <col min="2829" max="2829" width="2.8984375" style="24" customWidth="1"/>
    <col min="2830" max="3066" width="11.19921875" style="24"/>
    <col min="3067" max="3067" width="10.19921875" style="24" customWidth="1"/>
    <col min="3068" max="3069" width="5.69921875" style="24" customWidth="1"/>
    <col min="3070" max="3070" width="1.5" style="24" customWidth="1"/>
    <col min="3071" max="3072" width="6.3984375" style="24" customWidth="1"/>
    <col min="3073" max="3073" width="1.5" style="24" customWidth="1"/>
    <col min="3074" max="3075" width="6" style="24" customWidth="1"/>
    <col min="3076" max="3080" width="11.19921875" style="24"/>
    <col min="3081" max="3081" width="2.5" style="24" customWidth="1"/>
    <col min="3082" max="3084" width="11.19921875" style="24"/>
    <col min="3085" max="3085" width="2.8984375" style="24" customWidth="1"/>
    <col min="3086" max="3322" width="11.19921875" style="24"/>
    <col min="3323" max="3323" width="10.19921875" style="24" customWidth="1"/>
    <col min="3324" max="3325" width="5.69921875" style="24" customWidth="1"/>
    <col min="3326" max="3326" width="1.5" style="24" customWidth="1"/>
    <col min="3327" max="3328" width="6.3984375" style="24" customWidth="1"/>
    <col min="3329" max="3329" width="1.5" style="24" customWidth="1"/>
    <col min="3330" max="3331" width="6" style="24" customWidth="1"/>
    <col min="3332" max="3336" width="11.19921875" style="24"/>
    <col min="3337" max="3337" width="2.5" style="24" customWidth="1"/>
    <col min="3338" max="3340" width="11.19921875" style="24"/>
    <col min="3341" max="3341" width="2.8984375" style="24" customWidth="1"/>
    <col min="3342" max="3578" width="11.19921875" style="24"/>
    <col min="3579" max="3579" width="10.19921875" style="24" customWidth="1"/>
    <col min="3580" max="3581" width="5.69921875" style="24" customWidth="1"/>
    <col min="3582" max="3582" width="1.5" style="24" customWidth="1"/>
    <col min="3583" max="3584" width="6.3984375" style="24" customWidth="1"/>
    <col min="3585" max="3585" width="1.5" style="24" customWidth="1"/>
    <col min="3586" max="3587" width="6" style="24" customWidth="1"/>
    <col min="3588" max="3592" width="11.19921875" style="24"/>
    <col min="3593" max="3593" width="2.5" style="24" customWidth="1"/>
    <col min="3594" max="3596" width="11.19921875" style="24"/>
    <col min="3597" max="3597" width="2.8984375" style="24" customWidth="1"/>
    <col min="3598" max="3834" width="11.19921875" style="24"/>
    <col min="3835" max="3835" width="10.19921875" style="24" customWidth="1"/>
    <col min="3836" max="3837" width="5.69921875" style="24" customWidth="1"/>
    <col min="3838" max="3838" width="1.5" style="24" customWidth="1"/>
    <col min="3839" max="3840" width="6.3984375" style="24" customWidth="1"/>
    <col min="3841" max="3841" width="1.5" style="24" customWidth="1"/>
    <col min="3842" max="3843" width="6" style="24" customWidth="1"/>
    <col min="3844" max="3848" width="11.19921875" style="24"/>
    <col min="3849" max="3849" width="2.5" style="24" customWidth="1"/>
    <col min="3850" max="3852" width="11.19921875" style="24"/>
    <col min="3853" max="3853" width="2.8984375" style="24" customWidth="1"/>
    <col min="3854" max="4090" width="11.19921875" style="24"/>
    <col min="4091" max="4091" width="10.19921875" style="24" customWidth="1"/>
    <col min="4092" max="4093" width="5.69921875" style="24" customWidth="1"/>
    <col min="4094" max="4094" width="1.5" style="24" customWidth="1"/>
    <col min="4095" max="4096" width="6.3984375" style="24" customWidth="1"/>
    <col min="4097" max="4097" width="1.5" style="24" customWidth="1"/>
    <col min="4098" max="4099" width="6" style="24" customWidth="1"/>
    <col min="4100" max="4104" width="11.19921875" style="24"/>
    <col min="4105" max="4105" width="2.5" style="24" customWidth="1"/>
    <col min="4106" max="4108" width="11.19921875" style="24"/>
    <col min="4109" max="4109" width="2.8984375" style="24" customWidth="1"/>
    <col min="4110" max="4346" width="11.19921875" style="24"/>
    <col min="4347" max="4347" width="10.19921875" style="24" customWidth="1"/>
    <col min="4348" max="4349" width="5.69921875" style="24" customWidth="1"/>
    <col min="4350" max="4350" width="1.5" style="24" customWidth="1"/>
    <col min="4351" max="4352" width="6.3984375" style="24" customWidth="1"/>
    <col min="4353" max="4353" width="1.5" style="24" customWidth="1"/>
    <col min="4354" max="4355" width="6" style="24" customWidth="1"/>
    <col min="4356" max="4360" width="11.19921875" style="24"/>
    <col min="4361" max="4361" width="2.5" style="24" customWidth="1"/>
    <col min="4362" max="4364" width="11.19921875" style="24"/>
    <col min="4365" max="4365" width="2.8984375" style="24" customWidth="1"/>
    <col min="4366" max="4602" width="11.19921875" style="24"/>
    <col min="4603" max="4603" width="10.19921875" style="24" customWidth="1"/>
    <col min="4604" max="4605" width="5.69921875" style="24" customWidth="1"/>
    <col min="4606" max="4606" width="1.5" style="24" customWidth="1"/>
    <col min="4607" max="4608" width="6.3984375" style="24" customWidth="1"/>
    <col min="4609" max="4609" width="1.5" style="24" customWidth="1"/>
    <col min="4610" max="4611" width="6" style="24" customWidth="1"/>
    <col min="4612" max="4616" width="11.19921875" style="24"/>
    <col min="4617" max="4617" width="2.5" style="24" customWidth="1"/>
    <col min="4618" max="4620" width="11.19921875" style="24"/>
    <col min="4621" max="4621" width="2.8984375" style="24" customWidth="1"/>
    <col min="4622" max="4858" width="11.19921875" style="24"/>
    <col min="4859" max="4859" width="10.19921875" style="24" customWidth="1"/>
    <col min="4860" max="4861" width="5.69921875" style="24" customWidth="1"/>
    <col min="4862" max="4862" width="1.5" style="24" customWidth="1"/>
    <col min="4863" max="4864" width="6.3984375" style="24" customWidth="1"/>
    <col min="4865" max="4865" width="1.5" style="24" customWidth="1"/>
    <col min="4866" max="4867" width="6" style="24" customWidth="1"/>
    <col min="4868" max="4872" width="11.19921875" style="24"/>
    <col min="4873" max="4873" width="2.5" style="24" customWidth="1"/>
    <col min="4874" max="4876" width="11.19921875" style="24"/>
    <col min="4877" max="4877" width="2.8984375" style="24" customWidth="1"/>
    <col min="4878" max="5114" width="11.19921875" style="24"/>
    <col min="5115" max="5115" width="10.19921875" style="24" customWidth="1"/>
    <col min="5116" max="5117" width="5.69921875" style="24" customWidth="1"/>
    <col min="5118" max="5118" width="1.5" style="24" customWidth="1"/>
    <col min="5119" max="5120" width="6.3984375" style="24" customWidth="1"/>
    <col min="5121" max="5121" width="1.5" style="24" customWidth="1"/>
    <col min="5122" max="5123" width="6" style="24" customWidth="1"/>
    <col min="5124" max="5128" width="11.19921875" style="24"/>
    <col min="5129" max="5129" width="2.5" style="24" customWidth="1"/>
    <col min="5130" max="5132" width="11.19921875" style="24"/>
    <col min="5133" max="5133" width="2.8984375" style="24" customWidth="1"/>
    <col min="5134" max="5370" width="11.19921875" style="24"/>
    <col min="5371" max="5371" width="10.19921875" style="24" customWidth="1"/>
    <col min="5372" max="5373" width="5.69921875" style="24" customWidth="1"/>
    <col min="5374" max="5374" width="1.5" style="24" customWidth="1"/>
    <col min="5375" max="5376" width="6.3984375" style="24" customWidth="1"/>
    <col min="5377" max="5377" width="1.5" style="24" customWidth="1"/>
    <col min="5378" max="5379" width="6" style="24" customWidth="1"/>
    <col min="5380" max="5384" width="11.19921875" style="24"/>
    <col min="5385" max="5385" width="2.5" style="24" customWidth="1"/>
    <col min="5386" max="5388" width="11.19921875" style="24"/>
    <col min="5389" max="5389" width="2.8984375" style="24" customWidth="1"/>
    <col min="5390" max="5626" width="11.19921875" style="24"/>
    <col min="5627" max="5627" width="10.19921875" style="24" customWidth="1"/>
    <col min="5628" max="5629" width="5.69921875" style="24" customWidth="1"/>
    <col min="5630" max="5630" width="1.5" style="24" customWidth="1"/>
    <col min="5631" max="5632" width="6.3984375" style="24" customWidth="1"/>
    <col min="5633" max="5633" width="1.5" style="24" customWidth="1"/>
    <col min="5634" max="5635" width="6" style="24" customWidth="1"/>
    <col min="5636" max="5640" width="11.19921875" style="24"/>
    <col min="5641" max="5641" width="2.5" style="24" customWidth="1"/>
    <col min="5642" max="5644" width="11.19921875" style="24"/>
    <col min="5645" max="5645" width="2.8984375" style="24" customWidth="1"/>
    <col min="5646" max="5882" width="11.19921875" style="24"/>
    <col min="5883" max="5883" width="10.19921875" style="24" customWidth="1"/>
    <col min="5884" max="5885" width="5.69921875" style="24" customWidth="1"/>
    <col min="5886" max="5886" width="1.5" style="24" customWidth="1"/>
    <col min="5887" max="5888" width="6.3984375" style="24" customWidth="1"/>
    <col min="5889" max="5889" width="1.5" style="24" customWidth="1"/>
    <col min="5890" max="5891" width="6" style="24" customWidth="1"/>
    <col min="5892" max="5896" width="11.19921875" style="24"/>
    <col min="5897" max="5897" width="2.5" style="24" customWidth="1"/>
    <col min="5898" max="5900" width="11.19921875" style="24"/>
    <col min="5901" max="5901" width="2.8984375" style="24" customWidth="1"/>
    <col min="5902" max="6138" width="11.19921875" style="24"/>
    <col min="6139" max="6139" width="10.19921875" style="24" customWidth="1"/>
    <col min="6140" max="6141" width="5.69921875" style="24" customWidth="1"/>
    <col min="6142" max="6142" width="1.5" style="24" customWidth="1"/>
    <col min="6143" max="6144" width="6.3984375" style="24" customWidth="1"/>
    <col min="6145" max="6145" width="1.5" style="24" customWidth="1"/>
    <col min="6146" max="6147" width="6" style="24" customWidth="1"/>
    <col min="6148" max="6152" width="11.19921875" style="24"/>
    <col min="6153" max="6153" width="2.5" style="24" customWidth="1"/>
    <col min="6154" max="6156" width="11.19921875" style="24"/>
    <col min="6157" max="6157" width="2.8984375" style="24" customWidth="1"/>
    <col min="6158" max="6394" width="11.19921875" style="24"/>
    <col min="6395" max="6395" width="10.19921875" style="24" customWidth="1"/>
    <col min="6396" max="6397" width="5.69921875" style="24" customWidth="1"/>
    <col min="6398" max="6398" width="1.5" style="24" customWidth="1"/>
    <col min="6399" max="6400" width="6.3984375" style="24" customWidth="1"/>
    <col min="6401" max="6401" width="1.5" style="24" customWidth="1"/>
    <col min="6402" max="6403" width="6" style="24" customWidth="1"/>
    <col min="6404" max="6408" width="11.19921875" style="24"/>
    <col min="6409" max="6409" width="2.5" style="24" customWidth="1"/>
    <col min="6410" max="6412" width="11.19921875" style="24"/>
    <col min="6413" max="6413" width="2.8984375" style="24" customWidth="1"/>
    <col min="6414" max="6650" width="11.19921875" style="24"/>
    <col min="6651" max="6651" width="10.19921875" style="24" customWidth="1"/>
    <col min="6652" max="6653" width="5.69921875" style="24" customWidth="1"/>
    <col min="6654" max="6654" width="1.5" style="24" customWidth="1"/>
    <col min="6655" max="6656" width="6.3984375" style="24" customWidth="1"/>
    <col min="6657" max="6657" width="1.5" style="24" customWidth="1"/>
    <col min="6658" max="6659" width="6" style="24" customWidth="1"/>
    <col min="6660" max="6664" width="11.19921875" style="24"/>
    <col min="6665" max="6665" width="2.5" style="24" customWidth="1"/>
    <col min="6666" max="6668" width="11.19921875" style="24"/>
    <col min="6669" max="6669" width="2.8984375" style="24" customWidth="1"/>
    <col min="6670" max="6906" width="11.19921875" style="24"/>
    <col min="6907" max="6907" width="10.19921875" style="24" customWidth="1"/>
    <col min="6908" max="6909" width="5.69921875" style="24" customWidth="1"/>
    <col min="6910" max="6910" width="1.5" style="24" customWidth="1"/>
    <col min="6911" max="6912" width="6.3984375" style="24" customWidth="1"/>
    <col min="6913" max="6913" width="1.5" style="24" customWidth="1"/>
    <col min="6914" max="6915" width="6" style="24" customWidth="1"/>
    <col min="6916" max="6920" width="11.19921875" style="24"/>
    <col min="6921" max="6921" width="2.5" style="24" customWidth="1"/>
    <col min="6922" max="6924" width="11.19921875" style="24"/>
    <col min="6925" max="6925" width="2.8984375" style="24" customWidth="1"/>
    <col min="6926" max="7162" width="11.19921875" style="24"/>
    <col min="7163" max="7163" width="10.19921875" style="24" customWidth="1"/>
    <col min="7164" max="7165" width="5.69921875" style="24" customWidth="1"/>
    <col min="7166" max="7166" width="1.5" style="24" customWidth="1"/>
    <col min="7167" max="7168" width="6.3984375" style="24" customWidth="1"/>
    <col min="7169" max="7169" width="1.5" style="24" customWidth="1"/>
    <col min="7170" max="7171" width="6" style="24" customWidth="1"/>
    <col min="7172" max="7176" width="11.19921875" style="24"/>
    <col min="7177" max="7177" width="2.5" style="24" customWidth="1"/>
    <col min="7178" max="7180" width="11.19921875" style="24"/>
    <col min="7181" max="7181" width="2.8984375" style="24" customWidth="1"/>
    <col min="7182" max="7418" width="11.19921875" style="24"/>
    <col min="7419" max="7419" width="10.19921875" style="24" customWidth="1"/>
    <col min="7420" max="7421" width="5.69921875" style="24" customWidth="1"/>
    <col min="7422" max="7422" width="1.5" style="24" customWidth="1"/>
    <col min="7423" max="7424" width="6.3984375" style="24" customWidth="1"/>
    <col min="7425" max="7425" width="1.5" style="24" customWidth="1"/>
    <col min="7426" max="7427" width="6" style="24" customWidth="1"/>
    <col min="7428" max="7432" width="11.19921875" style="24"/>
    <col min="7433" max="7433" width="2.5" style="24" customWidth="1"/>
    <col min="7434" max="7436" width="11.19921875" style="24"/>
    <col min="7437" max="7437" width="2.8984375" style="24" customWidth="1"/>
    <col min="7438" max="7674" width="11.19921875" style="24"/>
    <col min="7675" max="7675" width="10.19921875" style="24" customWidth="1"/>
    <col min="7676" max="7677" width="5.69921875" style="24" customWidth="1"/>
    <col min="7678" max="7678" width="1.5" style="24" customWidth="1"/>
    <col min="7679" max="7680" width="6.3984375" style="24" customWidth="1"/>
    <col min="7681" max="7681" width="1.5" style="24" customWidth="1"/>
    <col min="7682" max="7683" width="6" style="24" customWidth="1"/>
    <col min="7684" max="7688" width="11.19921875" style="24"/>
    <col min="7689" max="7689" width="2.5" style="24" customWidth="1"/>
    <col min="7690" max="7692" width="11.19921875" style="24"/>
    <col min="7693" max="7693" width="2.8984375" style="24" customWidth="1"/>
    <col min="7694" max="7930" width="11.19921875" style="24"/>
    <col min="7931" max="7931" width="10.19921875" style="24" customWidth="1"/>
    <col min="7932" max="7933" width="5.69921875" style="24" customWidth="1"/>
    <col min="7934" max="7934" width="1.5" style="24" customWidth="1"/>
    <col min="7935" max="7936" width="6.3984375" style="24" customWidth="1"/>
    <col min="7937" max="7937" width="1.5" style="24" customWidth="1"/>
    <col min="7938" max="7939" width="6" style="24" customWidth="1"/>
    <col min="7940" max="7944" width="11.19921875" style="24"/>
    <col min="7945" max="7945" width="2.5" style="24" customWidth="1"/>
    <col min="7946" max="7948" width="11.19921875" style="24"/>
    <col min="7949" max="7949" width="2.8984375" style="24" customWidth="1"/>
    <col min="7950" max="8186" width="11.19921875" style="24"/>
    <col min="8187" max="8187" width="10.19921875" style="24" customWidth="1"/>
    <col min="8188" max="8189" width="5.69921875" style="24" customWidth="1"/>
    <col min="8190" max="8190" width="1.5" style="24" customWidth="1"/>
    <col min="8191" max="8192" width="6.3984375" style="24" customWidth="1"/>
    <col min="8193" max="8193" width="1.5" style="24" customWidth="1"/>
    <col min="8194" max="8195" width="6" style="24" customWidth="1"/>
    <col min="8196" max="8200" width="11.19921875" style="24"/>
    <col min="8201" max="8201" width="2.5" style="24" customWidth="1"/>
    <col min="8202" max="8204" width="11.19921875" style="24"/>
    <col min="8205" max="8205" width="2.8984375" style="24" customWidth="1"/>
    <col min="8206" max="8442" width="11.19921875" style="24"/>
    <col min="8443" max="8443" width="10.19921875" style="24" customWidth="1"/>
    <col min="8444" max="8445" width="5.69921875" style="24" customWidth="1"/>
    <col min="8446" max="8446" width="1.5" style="24" customWidth="1"/>
    <col min="8447" max="8448" width="6.3984375" style="24" customWidth="1"/>
    <col min="8449" max="8449" width="1.5" style="24" customWidth="1"/>
    <col min="8450" max="8451" width="6" style="24" customWidth="1"/>
    <col min="8452" max="8456" width="11.19921875" style="24"/>
    <col min="8457" max="8457" width="2.5" style="24" customWidth="1"/>
    <col min="8458" max="8460" width="11.19921875" style="24"/>
    <col min="8461" max="8461" width="2.8984375" style="24" customWidth="1"/>
    <col min="8462" max="8698" width="11.19921875" style="24"/>
    <col min="8699" max="8699" width="10.19921875" style="24" customWidth="1"/>
    <col min="8700" max="8701" width="5.69921875" style="24" customWidth="1"/>
    <col min="8702" max="8702" width="1.5" style="24" customWidth="1"/>
    <col min="8703" max="8704" width="6.3984375" style="24" customWidth="1"/>
    <col min="8705" max="8705" width="1.5" style="24" customWidth="1"/>
    <col min="8706" max="8707" width="6" style="24" customWidth="1"/>
    <col min="8708" max="8712" width="11.19921875" style="24"/>
    <col min="8713" max="8713" width="2.5" style="24" customWidth="1"/>
    <col min="8714" max="8716" width="11.19921875" style="24"/>
    <col min="8717" max="8717" width="2.8984375" style="24" customWidth="1"/>
    <col min="8718" max="8954" width="11.19921875" style="24"/>
    <col min="8955" max="8955" width="10.19921875" style="24" customWidth="1"/>
    <col min="8956" max="8957" width="5.69921875" style="24" customWidth="1"/>
    <col min="8958" max="8958" width="1.5" style="24" customWidth="1"/>
    <col min="8959" max="8960" width="6.3984375" style="24" customWidth="1"/>
    <col min="8961" max="8961" width="1.5" style="24" customWidth="1"/>
    <col min="8962" max="8963" width="6" style="24" customWidth="1"/>
    <col min="8964" max="8968" width="11.19921875" style="24"/>
    <col min="8969" max="8969" width="2.5" style="24" customWidth="1"/>
    <col min="8970" max="8972" width="11.19921875" style="24"/>
    <col min="8973" max="8973" width="2.8984375" style="24" customWidth="1"/>
    <col min="8974" max="9210" width="11.19921875" style="24"/>
    <col min="9211" max="9211" width="10.19921875" style="24" customWidth="1"/>
    <col min="9212" max="9213" width="5.69921875" style="24" customWidth="1"/>
    <col min="9214" max="9214" width="1.5" style="24" customWidth="1"/>
    <col min="9215" max="9216" width="6.3984375" style="24" customWidth="1"/>
    <col min="9217" max="9217" width="1.5" style="24" customWidth="1"/>
    <col min="9218" max="9219" width="6" style="24" customWidth="1"/>
    <col min="9220" max="9224" width="11.19921875" style="24"/>
    <col min="9225" max="9225" width="2.5" style="24" customWidth="1"/>
    <col min="9226" max="9228" width="11.19921875" style="24"/>
    <col min="9229" max="9229" width="2.8984375" style="24" customWidth="1"/>
    <col min="9230" max="9466" width="11.19921875" style="24"/>
    <col min="9467" max="9467" width="10.19921875" style="24" customWidth="1"/>
    <col min="9468" max="9469" width="5.69921875" style="24" customWidth="1"/>
    <col min="9470" max="9470" width="1.5" style="24" customWidth="1"/>
    <col min="9471" max="9472" width="6.3984375" style="24" customWidth="1"/>
    <col min="9473" max="9473" width="1.5" style="24" customWidth="1"/>
    <col min="9474" max="9475" width="6" style="24" customWidth="1"/>
    <col min="9476" max="9480" width="11.19921875" style="24"/>
    <col min="9481" max="9481" width="2.5" style="24" customWidth="1"/>
    <col min="9482" max="9484" width="11.19921875" style="24"/>
    <col min="9485" max="9485" width="2.8984375" style="24" customWidth="1"/>
    <col min="9486" max="9722" width="11.19921875" style="24"/>
    <col min="9723" max="9723" width="10.19921875" style="24" customWidth="1"/>
    <col min="9724" max="9725" width="5.69921875" style="24" customWidth="1"/>
    <col min="9726" max="9726" width="1.5" style="24" customWidth="1"/>
    <col min="9727" max="9728" width="6.3984375" style="24" customWidth="1"/>
    <col min="9729" max="9729" width="1.5" style="24" customWidth="1"/>
    <col min="9730" max="9731" width="6" style="24" customWidth="1"/>
    <col min="9732" max="9736" width="11.19921875" style="24"/>
    <col min="9737" max="9737" width="2.5" style="24" customWidth="1"/>
    <col min="9738" max="9740" width="11.19921875" style="24"/>
    <col min="9741" max="9741" width="2.8984375" style="24" customWidth="1"/>
    <col min="9742" max="9978" width="11.19921875" style="24"/>
    <col min="9979" max="9979" width="10.19921875" style="24" customWidth="1"/>
    <col min="9980" max="9981" width="5.69921875" style="24" customWidth="1"/>
    <col min="9982" max="9982" width="1.5" style="24" customWidth="1"/>
    <col min="9983" max="9984" width="6.3984375" style="24" customWidth="1"/>
    <col min="9985" max="9985" width="1.5" style="24" customWidth="1"/>
    <col min="9986" max="9987" width="6" style="24" customWidth="1"/>
    <col min="9988" max="9992" width="11.19921875" style="24"/>
    <col min="9993" max="9993" width="2.5" style="24" customWidth="1"/>
    <col min="9994" max="9996" width="11.19921875" style="24"/>
    <col min="9997" max="9997" width="2.8984375" style="24" customWidth="1"/>
    <col min="9998" max="10234" width="11.19921875" style="24"/>
    <col min="10235" max="10235" width="10.19921875" style="24" customWidth="1"/>
    <col min="10236" max="10237" width="5.69921875" style="24" customWidth="1"/>
    <col min="10238" max="10238" width="1.5" style="24" customWidth="1"/>
    <col min="10239" max="10240" width="6.3984375" style="24" customWidth="1"/>
    <col min="10241" max="10241" width="1.5" style="24" customWidth="1"/>
    <col min="10242" max="10243" width="6" style="24" customWidth="1"/>
    <col min="10244" max="10248" width="11.19921875" style="24"/>
    <col min="10249" max="10249" width="2.5" style="24" customWidth="1"/>
    <col min="10250" max="10252" width="11.19921875" style="24"/>
    <col min="10253" max="10253" width="2.8984375" style="24" customWidth="1"/>
    <col min="10254" max="10490" width="11.19921875" style="24"/>
    <col min="10491" max="10491" width="10.19921875" style="24" customWidth="1"/>
    <col min="10492" max="10493" width="5.69921875" style="24" customWidth="1"/>
    <col min="10494" max="10494" width="1.5" style="24" customWidth="1"/>
    <col min="10495" max="10496" width="6.3984375" style="24" customWidth="1"/>
    <col min="10497" max="10497" width="1.5" style="24" customWidth="1"/>
    <col min="10498" max="10499" width="6" style="24" customWidth="1"/>
    <col min="10500" max="10504" width="11.19921875" style="24"/>
    <col min="10505" max="10505" width="2.5" style="24" customWidth="1"/>
    <col min="10506" max="10508" width="11.19921875" style="24"/>
    <col min="10509" max="10509" width="2.8984375" style="24" customWidth="1"/>
    <col min="10510" max="10746" width="11.19921875" style="24"/>
    <col min="10747" max="10747" width="10.19921875" style="24" customWidth="1"/>
    <col min="10748" max="10749" width="5.69921875" style="24" customWidth="1"/>
    <col min="10750" max="10750" width="1.5" style="24" customWidth="1"/>
    <col min="10751" max="10752" width="6.3984375" style="24" customWidth="1"/>
    <col min="10753" max="10753" width="1.5" style="24" customWidth="1"/>
    <col min="10754" max="10755" width="6" style="24" customWidth="1"/>
    <col min="10756" max="10760" width="11.19921875" style="24"/>
    <col min="10761" max="10761" width="2.5" style="24" customWidth="1"/>
    <col min="10762" max="10764" width="11.19921875" style="24"/>
    <col min="10765" max="10765" width="2.8984375" style="24" customWidth="1"/>
    <col min="10766" max="11002" width="11.19921875" style="24"/>
    <col min="11003" max="11003" width="10.19921875" style="24" customWidth="1"/>
    <col min="11004" max="11005" width="5.69921875" style="24" customWidth="1"/>
    <col min="11006" max="11006" width="1.5" style="24" customWidth="1"/>
    <col min="11007" max="11008" width="6.3984375" style="24" customWidth="1"/>
    <col min="11009" max="11009" width="1.5" style="24" customWidth="1"/>
    <col min="11010" max="11011" width="6" style="24" customWidth="1"/>
    <col min="11012" max="11016" width="11.19921875" style="24"/>
    <col min="11017" max="11017" width="2.5" style="24" customWidth="1"/>
    <col min="11018" max="11020" width="11.19921875" style="24"/>
    <col min="11021" max="11021" width="2.8984375" style="24" customWidth="1"/>
    <col min="11022" max="11258" width="11.19921875" style="24"/>
    <col min="11259" max="11259" width="10.19921875" style="24" customWidth="1"/>
    <col min="11260" max="11261" width="5.69921875" style="24" customWidth="1"/>
    <col min="11262" max="11262" width="1.5" style="24" customWidth="1"/>
    <col min="11263" max="11264" width="6.3984375" style="24" customWidth="1"/>
    <col min="11265" max="11265" width="1.5" style="24" customWidth="1"/>
    <col min="11266" max="11267" width="6" style="24" customWidth="1"/>
    <col min="11268" max="11272" width="11.19921875" style="24"/>
    <col min="11273" max="11273" width="2.5" style="24" customWidth="1"/>
    <col min="11274" max="11276" width="11.19921875" style="24"/>
    <col min="11277" max="11277" width="2.8984375" style="24" customWidth="1"/>
    <col min="11278" max="11514" width="11.19921875" style="24"/>
    <col min="11515" max="11515" width="10.19921875" style="24" customWidth="1"/>
    <col min="11516" max="11517" width="5.69921875" style="24" customWidth="1"/>
    <col min="11518" max="11518" width="1.5" style="24" customWidth="1"/>
    <col min="11519" max="11520" width="6.3984375" style="24" customWidth="1"/>
    <col min="11521" max="11521" width="1.5" style="24" customWidth="1"/>
    <col min="11522" max="11523" width="6" style="24" customWidth="1"/>
    <col min="11524" max="11528" width="11.19921875" style="24"/>
    <col min="11529" max="11529" width="2.5" style="24" customWidth="1"/>
    <col min="11530" max="11532" width="11.19921875" style="24"/>
    <col min="11533" max="11533" width="2.8984375" style="24" customWidth="1"/>
    <col min="11534" max="11770" width="11.19921875" style="24"/>
    <col min="11771" max="11771" width="10.19921875" style="24" customWidth="1"/>
    <col min="11772" max="11773" width="5.69921875" style="24" customWidth="1"/>
    <col min="11774" max="11774" width="1.5" style="24" customWidth="1"/>
    <col min="11775" max="11776" width="6.3984375" style="24" customWidth="1"/>
    <col min="11777" max="11777" width="1.5" style="24" customWidth="1"/>
    <col min="11778" max="11779" width="6" style="24" customWidth="1"/>
    <col min="11780" max="11784" width="11.19921875" style="24"/>
    <col min="11785" max="11785" width="2.5" style="24" customWidth="1"/>
    <col min="11786" max="11788" width="11.19921875" style="24"/>
    <col min="11789" max="11789" width="2.8984375" style="24" customWidth="1"/>
    <col min="11790" max="12026" width="11.19921875" style="24"/>
    <col min="12027" max="12027" width="10.19921875" style="24" customWidth="1"/>
    <col min="12028" max="12029" width="5.69921875" style="24" customWidth="1"/>
    <col min="12030" max="12030" width="1.5" style="24" customWidth="1"/>
    <col min="12031" max="12032" width="6.3984375" style="24" customWidth="1"/>
    <col min="12033" max="12033" width="1.5" style="24" customWidth="1"/>
    <col min="12034" max="12035" width="6" style="24" customWidth="1"/>
    <col min="12036" max="12040" width="11.19921875" style="24"/>
    <col min="12041" max="12041" width="2.5" style="24" customWidth="1"/>
    <col min="12042" max="12044" width="11.19921875" style="24"/>
    <col min="12045" max="12045" width="2.8984375" style="24" customWidth="1"/>
    <col min="12046" max="12282" width="11.19921875" style="24"/>
    <col min="12283" max="12283" width="10.19921875" style="24" customWidth="1"/>
    <col min="12284" max="12285" width="5.69921875" style="24" customWidth="1"/>
    <col min="12286" max="12286" width="1.5" style="24" customWidth="1"/>
    <col min="12287" max="12288" width="6.3984375" style="24" customWidth="1"/>
    <col min="12289" max="12289" width="1.5" style="24" customWidth="1"/>
    <col min="12290" max="12291" width="6" style="24" customWidth="1"/>
    <col min="12292" max="12296" width="11.19921875" style="24"/>
    <col min="12297" max="12297" width="2.5" style="24" customWidth="1"/>
    <col min="12298" max="12300" width="11.19921875" style="24"/>
    <col min="12301" max="12301" width="2.8984375" style="24" customWidth="1"/>
    <col min="12302" max="12538" width="11.19921875" style="24"/>
    <col min="12539" max="12539" width="10.19921875" style="24" customWidth="1"/>
    <col min="12540" max="12541" width="5.69921875" style="24" customWidth="1"/>
    <col min="12542" max="12542" width="1.5" style="24" customWidth="1"/>
    <col min="12543" max="12544" width="6.3984375" style="24" customWidth="1"/>
    <col min="12545" max="12545" width="1.5" style="24" customWidth="1"/>
    <col min="12546" max="12547" width="6" style="24" customWidth="1"/>
    <col min="12548" max="12552" width="11.19921875" style="24"/>
    <col min="12553" max="12553" width="2.5" style="24" customWidth="1"/>
    <col min="12554" max="12556" width="11.19921875" style="24"/>
    <col min="12557" max="12557" width="2.8984375" style="24" customWidth="1"/>
    <col min="12558" max="12794" width="11.19921875" style="24"/>
    <col min="12795" max="12795" width="10.19921875" style="24" customWidth="1"/>
    <col min="12796" max="12797" width="5.69921875" style="24" customWidth="1"/>
    <col min="12798" max="12798" width="1.5" style="24" customWidth="1"/>
    <col min="12799" max="12800" width="6.3984375" style="24" customWidth="1"/>
    <col min="12801" max="12801" width="1.5" style="24" customWidth="1"/>
    <col min="12802" max="12803" width="6" style="24" customWidth="1"/>
    <col min="12804" max="12808" width="11.19921875" style="24"/>
    <col min="12809" max="12809" width="2.5" style="24" customWidth="1"/>
    <col min="12810" max="12812" width="11.19921875" style="24"/>
    <col min="12813" max="12813" width="2.8984375" style="24" customWidth="1"/>
    <col min="12814" max="13050" width="11.19921875" style="24"/>
    <col min="13051" max="13051" width="10.19921875" style="24" customWidth="1"/>
    <col min="13052" max="13053" width="5.69921875" style="24" customWidth="1"/>
    <col min="13054" max="13054" width="1.5" style="24" customWidth="1"/>
    <col min="13055" max="13056" width="6.3984375" style="24" customWidth="1"/>
    <col min="13057" max="13057" width="1.5" style="24" customWidth="1"/>
    <col min="13058" max="13059" width="6" style="24" customWidth="1"/>
    <col min="13060" max="13064" width="11.19921875" style="24"/>
    <col min="13065" max="13065" width="2.5" style="24" customWidth="1"/>
    <col min="13066" max="13068" width="11.19921875" style="24"/>
    <col min="13069" max="13069" width="2.8984375" style="24" customWidth="1"/>
    <col min="13070" max="13306" width="11.19921875" style="24"/>
    <col min="13307" max="13307" width="10.19921875" style="24" customWidth="1"/>
    <col min="13308" max="13309" width="5.69921875" style="24" customWidth="1"/>
    <col min="13310" max="13310" width="1.5" style="24" customWidth="1"/>
    <col min="13311" max="13312" width="6.3984375" style="24" customWidth="1"/>
    <col min="13313" max="13313" width="1.5" style="24" customWidth="1"/>
    <col min="13314" max="13315" width="6" style="24" customWidth="1"/>
    <col min="13316" max="13320" width="11.19921875" style="24"/>
    <col min="13321" max="13321" width="2.5" style="24" customWidth="1"/>
    <col min="13322" max="13324" width="11.19921875" style="24"/>
    <col min="13325" max="13325" width="2.8984375" style="24" customWidth="1"/>
    <col min="13326" max="13562" width="11.19921875" style="24"/>
    <col min="13563" max="13563" width="10.19921875" style="24" customWidth="1"/>
    <col min="13564" max="13565" width="5.69921875" style="24" customWidth="1"/>
    <col min="13566" max="13566" width="1.5" style="24" customWidth="1"/>
    <col min="13567" max="13568" width="6.3984375" style="24" customWidth="1"/>
    <col min="13569" max="13569" width="1.5" style="24" customWidth="1"/>
    <col min="13570" max="13571" width="6" style="24" customWidth="1"/>
    <col min="13572" max="13576" width="11.19921875" style="24"/>
    <col min="13577" max="13577" width="2.5" style="24" customWidth="1"/>
    <col min="13578" max="13580" width="11.19921875" style="24"/>
    <col min="13581" max="13581" width="2.8984375" style="24" customWidth="1"/>
    <col min="13582" max="13818" width="11.19921875" style="24"/>
    <col min="13819" max="13819" width="10.19921875" style="24" customWidth="1"/>
    <col min="13820" max="13821" width="5.69921875" style="24" customWidth="1"/>
    <col min="13822" max="13822" width="1.5" style="24" customWidth="1"/>
    <col min="13823" max="13824" width="6.3984375" style="24" customWidth="1"/>
    <col min="13825" max="13825" width="1.5" style="24" customWidth="1"/>
    <col min="13826" max="13827" width="6" style="24" customWidth="1"/>
    <col min="13828" max="13832" width="11.19921875" style="24"/>
    <col min="13833" max="13833" width="2.5" style="24" customWidth="1"/>
    <col min="13834" max="13836" width="11.19921875" style="24"/>
    <col min="13837" max="13837" width="2.8984375" style="24" customWidth="1"/>
    <col min="13838" max="14074" width="11.19921875" style="24"/>
    <col min="14075" max="14075" width="10.19921875" style="24" customWidth="1"/>
    <col min="14076" max="14077" width="5.69921875" style="24" customWidth="1"/>
    <col min="14078" max="14078" width="1.5" style="24" customWidth="1"/>
    <col min="14079" max="14080" width="6.3984375" style="24" customWidth="1"/>
    <col min="14081" max="14081" width="1.5" style="24" customWidth="1"/>
    <col min="14082" max="14083" width="6" style="24" customWidth="1"/>
    <col min="14084" max="14088" width="11.19921875" style="24"/>
    <col min="14089" max="14089" width="2.5" style="24" customWidth="1"/>
    <col min="14090" max="14092" width="11.19921875" style="24"/>
    <col min="14093" max="14093" width="2.8984375" style="24" customWidth="1"/>
    <col min="14094" max="14330" width="11.19921875" style="24"/>
    <col min="14331" max="14331" width="10.19921875" style="24" customWidth="1"/>
    <col min="14332" max="14333" width="5.69921875" style="24" customWidth="1"/>
    <col min="14334" max="14334" width="1.5" style="24" customWidth="1"/>
    <col min="14335" max="14336" width="6.3984375" style="24" customWidth="1"/>
    <col min="14337" max="14337" width="1.5" style="24" customWidth="1"/>
    <col min="14338" max="14339" width="6" style="24" customWidth="1"/>
    <col min="14340" max="14344" width="11.19921875" style="24"/>
    <col min="14345" max="14345" width="2.5" style="24" customWidth="1"/>
    <col min="14346" max="14348" width="11.19921875" style="24"/>
    <col min="14349" max="14349" width="2.8984375" style="24" customWidth="1"/>
    <col min="14350" max="14586" width="11.19921875" style="24"/>
    <col min="14587" max="14587" width="10.19921875" style="24" customWidth="1"/>
    <col min="14588" max="14589" width="5.69921875" style="24" customWidth="1"/>
    <col min="14590" max="14590" width="1.5" style="24" customWidth="1"/>
    <col min="14591" max="14592" width="6.3984375" style="24" customWidth="1"/>
    <col min="14593" max="14593" width="1.5" style="24" customWidth="1"/>
    <col min="14594" max="14595" width="6" style="24" customWidth="1"/>
    <col min="14596" max="14600" width="11.19921875" style="24"/>
    <col min="14601" max="14601" width="2.5" style="24" customWidth="1"/>
    <col min="14602" max="14604" width="11.19921875" style="24"/>
    <col min="14605" max="14605" width="2.8984375" style="24" customWidth="1"/>
    <col min="14606" max="14842" width="11.19921875" style="24"/>
    <col min="14843" max="14843" width="10.19921875" style="24" customWidth="1"/>
    <col min="14844" max="14845" width="5.69921875" style="24" customWidth="1"/>
    <col min="14846" max="14846" width="1.5" style="24" customWidth="1"/>
    <col min="14847" max="14848" width="6.3984375" style="24" customWidth="1"/>
    <col min="14849" max="14849" width="1.5" style="24" customWidth="1"/>
    <col min="14850" max="14851" width="6" style="24" customWidth="1"/>
    <col min="14852" max="14856" width="11.19921875" style="24"/>
    <col min="14857" max="14857" width="2.5" style="24" customWidth="1"/>
    <col min="14858" max="14860" width="11.19921875" style="24"/>
    <col min="14861" max="14861" width="2.8984375" style="24" customWidth="1"/>
    <col min="14862" max="15098" width="11.19921875" style="24"/>
    <col min="15099" max="15099" width="10.19921875" style="24" customWidth="1"/>
    <col min="15100" max="15101" width="5.69921875" style="24" customWidth="1"/>
    <col min="15102" max="15102" width="1.5" style="24" customWidth="1"/>
    <col min="15103" max="15104" width="6.3984375" style="24" customWidth="1"/>
    <col min="15105" max="15105" width="1.5" style="24" customWidth="1"/>
    <col min="15106" max="15107" width="6" style="24" customWidth="1"/>
    <col min="15108" max="15112" width="11.19921875" style="24"/>
    <col min="15113" max="15113" width="2.5" style="24" customWidth="1"/>
    <col min="15114" max="15116" width="11.19921875" style="24"/>
    <col min="15117" max="15117" width="2.8984375" style="24" customWidth="1"/>
    <col min="15118" max="15354" width="11.19921875" style="24"/>
    <col min="15355" max="15355" width="10.19921875" style="24" customWidth="1"/>
    <col min="15356" max="15357" width="5.69921875" style="24" customWidth="1"/>
    <col min="15358" max="15358" width="1.5" style="24" customWidth="1"/>
    <col min="15359" max="15360" width="6.3984375" style="24" customWidth="1"/>
    <col min="15361" max="15361" width="1.5" style="24" customWidth="1"/>
    <col min="15362" max="15363" width="6" style="24" customWidth="1"/>
    <col min="15364" max="15368" width="11.19921875" style="24"/>
    <col min="15369" max="15369" width="2.5" style="24" customWidth="1"/>
    <col min="15370" max="15372" width="11.19921875" style="24"/>
    <col min="15373" max="15373" width="2.8984375" style="24" customWidth="1"/>
    <col min="15374" max="15610" width="11.19921875" style="24"/>
    <col min="15611" max="15611" width="10.19921875" style="24" customWidth="1"/>
    <col min="15612" max="15613" width="5.69921875" style="24" customWidth="1"/>
    <col min="15614" max="15614" width="1.5" style="24" customWidth="1"/>
    <col min="15615" max="15616" width="6.3984375" style="24" customWidth="1"/>
    <col min="15617" max="15617" width="1.5" style="24" customWidth="1"/>
    <col min="15618" max="15619" width="6" style="24" customWidth="1"/>
    <col min="15620" max="15624" width="11.19921875" style="24"/>
    <col min="15625" max="15625" width="2.5" style="24" customWidth="1"/>
    <col min="15626" max="15628" width="11.19921875" style="24"/>
    <col min="15629" max="15629" width="2.8984375" style="24" customWidth="1"/>
    <col min="15630" max="15866" width="11.19921875" style="24"/>
    <col min="15867" max="15867" width="10.19921875" style="24" customWidth="1"/>
    <col min="15868" max="15869" width="5.69921875" style="24" customWidth="1"/>
    <col min="15870" max="15870" width="1.5" style="24" customWidth="1"/>
    <col min="15871" max="15872" width="6.3984375" style="24" customWidth="1"/>
    <col min="15873" max="15873" width="1.5" style="24" customWidth="1"/>
    <col min="15874" max="15875" width="6" style="24" customWidth="1"/>
    <col min="15876" max="15880" width="11.19921875" style="24"/>
    <col min="15881" max="15881" width="2.5" style="24" customWidth="1"/>
    <col min="15882" max="15884" width="11.19921875" style="24"/>
    <col min="15885" max="15885" width="2.8984375" style="24" customWidth="1"/>
    <col min="15886" max="16122" width="11.19921875" style="24"/>
    <col min="16123" max="16123" width="10.19921875" style="24" customWidth="1"/>
    <col min="16124" max="16125" width="5.69921875" style="24" customWidth="1"/>
    <col min="16126" max="16126" width="1.5" style="24" customWidth="1"/>
    <col min="16127" max="16128" width="6.3984375" style="24" customWidth="1"/>
    <col min="16129" max="16129" width="1.5" style="24" customWidth="1"/>
    <col min="16130" max="16131" width="6" style="24" customWidth="1"/>
    <col min="16132" max="16136" width="11.19921875" style="24"/>
    <col min="16137" max="16137" width="2.5" style="24" customWidth="1"/>
    <col min="16138" max="16140" width="11.19921875" style="24"/>
    <col min="16141" max="16141" width="2.8984375" style="24" customWidth="1"/>
    <col min="16142" max="16384" width="11.19921875" style="24"/>
  </cols>
  <sheetData>
    <row r="2" spans="1:8" ht="14.25" customHeight="1" x14ac:dyDescent="0.3">
      <c r="A2" s="29" t="s">
        <v>1</v>
      </c>
      <c r="B2" s="30"/>
    </row>
    <row r="3" spans="1:8" ht="14.25" customHeight="1" x14ac:dyDescent="0.3">
      <c r="A3" s="29"/>
      <c r="B3" s="30"/>
    </row>
    <row r="4" spans="1:8" ht="14.25" customHeight="1" thickBot="1" x14ac:dyDescent="0.35">
      <c r="A4" s="38" t="s">
        <v>3</v>
      </c>
      <c r="B4" s="39"/>
      <c r="C4" s="36"/>
      <c r="D4" s="68"/>
      <c r="E4" s="68"/>
      <c r="F4" s="70" t="s">
        <v>47</v>
      </c>
      <c r="G4" s="70"/>
    </row>
    <row r="5" spans="1:8" ht="14.25" customHeight="1" x14ac:dyDescent="0.3">
      <c r="A5" s="31"/>
      <c r="B5" s="32"/>
    </row>
    <row r="6" spans="1:8" s="2" customFormat="1" x14ac:dyDescent="0.3">
      <c r="A6" s="71" t="s">
        <v>46</v>
      </c>
      <c r="B6" s="71"/>
      <c r="C6" s="71"/>
      <c r="D6" s="71"/>
      <c r="E6" s="1"/>
      <c r="F6" s="1"/>
      <c r="G6" s="1"/>
      <c r="H6" s="1"/>
    </row>
    <row r="7" spans="1:8" s="2" customFormat="1" x14ac:dyDescent="0.3">
      <c r="A7" s="65"/>
      <c r="B7" s="65"/>
      <c r="C7" s="65"/>
      <c r="D7" s="65"/>
      <c r="E7" s="1"/>
      <c r="F7" s="1"/>
      <c r="G7" s="1"/>
      <c r="H7" s="1"/>
    </row>
    <row r="8" spans="1:8" ht="19.8" customHeight="1" x14ac:dyDescent="0.25">
      <c r="B8" s="72" t="s">
        <v>2</v>
      </c>
      <c r="C8" s="72"/>
      <c r="D8" s="72"/>
    </row>
    <row r="9" spans="1:8" s="67" customFormat="1" ht="28.2" customHeight="1" x14ac:dyDescent="0.3">
      <c r="A9" s="66"/>
      <c r="B9" s="73" t="s">
        <v>43</v>
      </c>
      <c r="C9" s="73" t="s">
        <v>42</v>
      </c>
      <c r="D9" s="75" t="s">
        <v>0</v>
      </c>
    </row>
    <row r="10" spans="1:8" s="9" customFormat="1" ht="15.6" customHeight="1" x14ac:dyDescent="0.25">
      <c r="A10" s="6"/>
      <c r="B10" s="73"/>
      <c r="C10" s="74"/>
      <c r="D10" s="75"/>
    </row>
    <row r="11" spans="1:8" s="17" customFormat="1" ht="18" customHeight="1" x14ac:dyDescent="0.25">
      <c r="A11" s="42" t="s">
        <v>5</v>
      </c>
      <c r="B11" s="44">
        <f>SUM(B12:B14)</f>
        <v>1787</v>
      </c>
      <c r="C11" s="8">
        <f t="shared" ref="C11" si="0">SUM(C12:C14)</f>
        <v>280</v>
      </c>
      <c r="D11" s="44">
        <f>B11+C11</f>
        <v>2067</v>
      </c>
      <c r="F11" s="69"/>
    </row>
    <row r="12" spans="1:8" s="9" customFormat="1" ht="18" customHeight="1" x14ac:dyDescent="0.25">
      <c r="A12" s="10" t="s">
        <v>33</v>
      </c>
      <c r="B12" s="11">
        <v>1738</v>
      </c>
      <c r="C12" s="11">
        <v>272</v>
      </c>
      <c r="D12" s="11">
        <f>B12+C12</f>
        <v>2010</v>
      </c>
      <c r="F12" s="69"/>
    </row>
    <row r="13" spans="1:8" s="9" customFormat="1" ht="18" customHeight="1" x14ac:dyDescent="0.25">
      <c r="A13" s="10" t="s">
        <v>18</v>
      </c>
      <c r="B13" s="11">
        <v>27</v>
      </c>
      <c r="C13" s="11">
        <v>4</v>
      </c>
      <c r="D13" s="11">
        <f>B13+C13</f>
        <v>31</v>
      </c>
      <c r="F13" s="69"/>
    </row>
    <row r="14" spans="1:8" s="9" customFormat="1" ht="18" customHeight="1" x14ac:dyDescent="0.25">
      <c r="A14" s="10" t="s">
        <v>39</v>
      </c>
      <c r="B14" s="11">
        <v>22</v>
      </c>
      <c r="C14" s="11">
        <v>4</v>
      </c>
      <c r="D14" s="11">
        <f>B14+C14</f>
        <v>26</v>
      </c>
      <c r="F14" s="69"/>
    </row>
    <row r="15" spans="1:8" s="49" customFormat="1" ht="18" customHeight="1" x14ac:dyDescent="0.25">
      <c r="A15" s="43" t="s">
        <v>6</v>
      </c>
      <c r="B15" s="47">
        <f>SUM(B16:B19)</f>
        <v>1107</v>
      </c>
      <c r="C15" s="47">
        <f t="shared" ref="C15" si="1">SUM(C16:C19)</f>
        <v>178</v>
      </c>
      <c r="D15" s="47">
        <f>SUM(D16:D19)</f>
        <v>1285</v>
      </c>
      <c r="F15" s="69"/>
    </row>
    <row r="16" spans="1:8" s="9" customFormat="1" ht="18" customHeight="1" x14ac:dyDescent="0.25">
      <c r="A16" s="10" t="s">
        <v>34</v>
      </c>
      <c r="B16" s="11">
        <v>854</v>
      </c>
      <c r="C16" s="11">
        <v>127</v>
      </c>
      <c r="D16" s="11">
        <f>B16+C16</f>
        <v>981</v>
      </c>
      <c r="F16" s="69"/>
    </row>
    <row r="17" spans="1:7" s="9" customFormat="1" ht="18" customHeight="1" x14ac:dyDescent="0.25">
      <c r="A17" s="10" t="s">
        <v>9</v>
      </c>
      <c r="B17" s="11">
        <v>42</v>
      </c>
      <c r="C17" s="11">
        <v>15</v>
      </c>
      <c r="D17" s="11">
        <f>B17+C17</f>
        <v>57</v>
      </c>
      <c r="F17" s="69"/>
    </row>
    <row r="18" spans="1:7" s="9" customFormat="1" ht="18" customHeight="1" x14ac:dyDescent="0.25">
      <c r="A18" s="10" t="s">
        <v>10</v>
      </c>
      <c r="B18" s="11">
        <v>171</v>
      </c>
      <c r="C18" s="11">
        <v>14</v>
      </c>
      <c r="D18" s="11">
        <f>B18+C18</f>
        <v>185</v>
      </c>
      <c r="F18" s="69"/>
    </row>
    <row r="19" spans="1:7" s="9" customFormat="1" ht="18" customHeight="1" x14ac:dyDescent="0.25">
      <c r="A19" s="10" t="s">
        <v>35</v>
      </c>
      <c r="B19" s="11">
        <v>40</v>
      </c>
      <c r="C19" s="11">
        <v>22</v>
      </c>
      <c r="D19" s="11">
        <f>B19+C19</f>
        <v>62</v>
      </c>
      <c r="F19" s="69"/>
    </row>
    <row r="20" spans="1:7" s="9" customFormat="1" ht="18" customHeight="1" x14ac:dyDescent="0.25">
      <c r="A20" s="43" t="s">
        <v>7</v>
      </c>
      <c r="B20" s="47">
        <v>22</v>
      </c>
      <c r="C20" s="47">
        <v>12</v>
      </c>
      <c r="D20" s="47">
        <f>B20+C20</f>
        <v>34</v>
      </c>
      <c r="F20" s="69"/>
    </row>
    <row r="21" spans="1:7" s="9" customFormat="1" ht="18" customHeight="1" x14ac:dyDescent="0.25">
      <c r="A21" s="53" t="s">
        <v>0</v>
      </c>
      <c r="B21" s="54">
        <f>B20+B15+B11</f>
        <v>2916</v>
      </c>
      <c r="C21" s="54">
        <f t="shared" ref="C21:D21" si="2">C20+C15+C11</f>
        <v>470</v>
      </c>
      <c r="D21" s="54">
        <f t="shared" si="2"/>
        <v>3386</v>
      </c>
      <c r="F21" s="69"/>
    </row>
    <row r="22" spans="1:7" s="17" customFormat="1" ht="6" customHeight="1" x14ac:dyDescent="0.25">
      <c r="A22" s="15"/>
      <c r="B22" s="16"/>
      <c r="C22" s="16"/>
      <c r="D22" s="16"/>
    </row>
    <row r="23" spans="1:7" s="18" customFormat="1" x14ac:dyDescent="0.25">
      <c r="A23" s="26" t="s">
        <v>19</v>
      </c>
    </row>
    <row r="24" spans="1:7" s="18" customFormat="1" x14ac:dyDescent="0.25">
      <c r="A24" s="62" t="s">
        <v>40</v>
      </c>
    </row>
    <row r="25" spans="1:7" s="18" customFormat="1" x14ac:dyDescent="0.25">
      <c r="A25" s="57" t="s">
        <v>20</v>
      </c>
    </row>
    <row r="26" spans="1:7" s="18" customFormat="1" x14ac:dyDescent="0.25">
      <c r="A26" s="62" t="s">
        <v>36</v>
      </c>
    </row>
    <row r="27" spans="1:7" s="18" customFormat="1" x14ac:dyDescent="0.25">
      <c r="A27" s="57" t="s">
        <v>37</v>
      </c>
    </row>
    <row r="28" spans="1:7" x14ac:dyDescent="0.25">
      <c r="A28" s="26" t="s">
        <v>45</v>
      </c>
    </row>
    <row r="30" spans="1:7" ht="15" thickBot="1" x14ac:dyDescent="0.35">
      <c r="A30" s="34"/>
      <c r="B30" s="35"/>
      <c r="C30" s="36"/>
      <c r="D30" s="36"/>
      <c r="E30" s="36"/>
      <c r="F30" s="36"/>
      <c r="G30" s="36"/>
    </row>
    <row r="31" spans="1:7" x14ac:dyDescent="0.25">
      <c r="A31" s="28"/>
    </row>
    <row r="32" spans="1:7" x14ac:dyDescent="0.25">
      <c r="A32" s="58"/>
    </row>
    <row r="33" spans="1:1" x14ac:dyDescent="0.25">
      <c r="A33" s="2"/>
    </row>
  </sheetData>
  <mergeCells count="6">
    <mergeCell ref="F4:G4"/>
    <mergeCell ref="A6:D6"/>
    <mergeCell ref="B8:D8"/>
    <mergeCell ref="B9:B10"/>
    <mergeCell ref="C9:C10"/>
    <mergeCell ref="D9:D10"/>
  </mergeCells>
  <pageMargins left="0.19685039370078741" right="0.19685039370078741" top="0.98425196850393704" bottom="0.98425196850393704" header="0.51181102362204722" footer="0.51181102362204722"/>
  <pageSetup paperSize="9" scale="99" fitToHeight="0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/>
  </sheetViews>
  <sheetFormatPr baseColWidth="10" defaultColWidth="11" defaultRowHeight="14.4" x14ac:dyDescent="0.3"/>
  <cols>
    <col min="1" max="1" width="11.8984375" style="59" customWidth="1"/>
    <col min="2" max="2" width="14.3984375" style="59" customWidth="1"/>
    <col min="3" max="3" width="16.09765625" style="59" customWidth="1"/>
    <col min="4" max="4" width="14.3984375" style="59" customWidth="1"/>
    <col min="5" max="5" width="22.5" style="59" customWidth="1"/>
    <col min="6" max="7" width="11.19921875" customWidth="1"/>
    <col min="8" max="16384" width="11" style="59"/>
  </cols>
  <sheetData>
    <row r="2" spans="1:5" s="30" customFormat="1" ht="13.8" x14ac:dyDescent="0.3">
      <c r="A2" s="29" t="s">
        <v>23</v>
      </c>
    </row>
    <row r="3" spans="1:5" s="30" customFormat="1" ht="13.8" x14ac:dyDescent="0.3">
      <c r="A3" s="29"/>
    </row>
    <row r="4" spans="1:5" s="30" customFormat="1" ht="15" thickBot="1" x14ac:dyDescent="0.35">
      <c r="A4" s="38" t="s">
        <v>3</v>
      </c>
      <c r="B4" s="39"/>
      <c r="C4" s="39"/>
      <c r="D4" s="39"/>
      <c r="E4" s="40"/>
    </row>
    <row r="5" spans="1:5" s="30" customFormat="1" ht="14.25" customHeight="1" x14ac:dyDescent="0.3">
      <c r="A5" s="32"/>
      <c r="B5" s="32"/>
      <c r="C5" s="32"/>
      <c r="D5" s="32"/>
      <c r="E5" s="32"/>
    </row>
    <row r="6" spans="1:5" customFormat="1" ht="14.25" customHeight="1" x14ac:dyDescent="0.25"/>
    <row r="7" spans="1:5" s="30" customFormat="1" ht="14.25" customHeight="1" x14ac:dyDescent="0.3">
      <c r="A7" s="32"/>
      <c r="B7" s="32"/>
      <c r="C7" s="32"/>
      <c r="D7" s="32"/>
      <c r="E7" s="32"/>
    </row>
    <row r="8" spans="1:5" s="30" customFormat="1" ht="14.25" customHeight="1" x14ac:dyDescent="0.3">
      <c r="A8" s="32"/>
      <c r="B8" s="32"/>
      <c r="C8" s="32"/>
      <c r="D8" s="32"/>
      <c r="E8" s="32"/>
    </row>
    <row r="9" spans="1:5" s="30" customFormat="1" ht="14.25" customHeight="1" x14ac:dyDescent="0.3">
      <c r="A9" s="32"/>
      <c r="B9" s="32"/>
      <c r="C9" s="32"/>
      <c r="D9" s="32"/>
      <c r="E9" s="32"/>
    </row>
    <row r="10" spans="1:5" s="30" customFormat="1" ht="14.25" customHeight="1" x14ac:dyDescent="0.3">
      <c r="A10" s="32"/>
      <c r="B10" s="32"/>
      <c r="C10" s="32"/>
      <c r="D10" s="32"/>
      <c r="E10" s="32"/>
    </row>
    <row r="11" spans="1:5" s="30" customFormat="1" ht="14.25" customHeight="1" x14ac:dyDescent="0.3">
      <c r="A11" s="32"/>
      <c r="B11" s="32"/>
      <c r="C11" s="32"/>
      <c r="D11" s="32"/>
      <c r="E11" s="32"/>
    </row>
    <row r="12" spans="1:5" s="30" customFormat="1" ht="14.25" customHeight="1" x14ac:dyDescent="0.3">
      <c r="A12" s="32"/>
      <c r="B12" s="32"/>
      <c r="C12" s="32"/>
      <c r="D12" s="32"/>
      <c r="E12" s="32"/>
    </row>
    <row r="13" spans="1:5" s="30" customFormat="1" ht="14.25" customHeight="1" x14ac:dyDescent="0.3">
      <c r="A13" s="32"/>
      <c r="B13" s="32"/>
      <c r="C13" s="32"/>
      <c r="D13" s="32"/>
      <c r="E13" s="32"/>
    </row>
    <row r="14" spans="1:5" s="30" customFormat="1" ht="14.25" customHeight="1" x14ac:dyDescent="0.3">
      <c r="A14" s="32"/>
      <c r="B14" s="32"/>
      <c r="C14" s="32"/>
      <c r="D14" s="32"/>
      <c r="E14" s="32"/>
    </row>
    <row r="15" spans="1:5" s="30" customFormat="1" ht="14.25" customHeight="1" x14ac:dyDescent="0.3">
      <c r="A15" s="32"/>
      <c r="B15" s="32"/>
      <c r="C15" s="32"/>
      <c r="D15" s="32"/>
      <c r="E15" s="32"/>
    </row>
    <row r="16" spans="1:5" s="30" customFormat="1" ht="14.25" customHeight="1" x14ac:dyDescent="0.3">
      <c r="A16" s="32"/>
      <c r="B16" s="32"/>
      <c r="C16" s="32"/>
      <c r="D16" s="32"/>
      <c r="E16" s="32"/>
    </row>
    <row r="17" spans="1:5" s="30" customFormat="1" ht="14.25" customHeight="1" x14ac:dyDescent="0.3">
      <c r="A17" s="32"/>
      <c r="B17" s="32"/>
      <c r="C17" s="32"/>
      <c r="D17" s="32"/>
      <c r="E17" s="32"/>
    </row>
    <row r="18" spans="1:5" s="30" customFormat="1" ht="14.25" customHeight="1" x14ac:dyDescent="0.3">
      <c r="A18" s="32"/>
      <c r="B18" s="32"/>
      <c r="C18" s="32"/>
      <c r="D18" s="32"/>
      <c r="E18" s="32"/>
    </row>
    <row r="19" spans="1:5" s="30" customFormat="1" ht="14.25" customHeight="1" x14ac:dyDescent="0.3">
      <c r="A19" s="32"/>
      <c r="B19" s="32"/>
      <c r="C19" s="32"/>
      <c r="D19" s="32"/>
      <c r="E19" s="32"/>
    </row>
    <row r="20" spans="1:5" s="30" customFormat="1" ht="14.25" customHeight="1" x14ac:dyDescent="0.3">
      <c r="A20" s="32"/>
      <c r="B20" s="32"/>
      <c r="C20" s="32"/>
      <c r="D20" s="32"/>
      <c r="E20" s="32"/>
    </row>
    <row r="21" spans="1:5" s="30" customFormat="1" ht="14.25" customHeight="1" x14ac:dyDescent="0.3">
      <c r="A21" s="32"/>
      <c r="B21" s="32"/>
      <c r="C21" s="32"/>
      <c r="D21" s="32"/>
      <c r="E21" s="32"/>
    </row>
    <row r="22" spans="1:5" s="30" customFormat="1" ht="14.25" customHeight="1" x14ac:dyDescent="0.3">
      <c r="A22" s="32"/>
      <c r="B22" s="32"/>
      <c r="C22" s="32"/>
      <c r="D22" s="32"/>
      <c r="E22" s="32"/>
    </row>
    <row r="23" spans="1:5" s="30" customFormat="1" ht="14.25" customHeight="1" x14ac:dyDescent="0.3">
      <c r="A23" s="32"/>
      <c r="B23" s="32"/>
      <c r="C23" s="32"/>
      <c r="D23" s="32"/>
      <c r="E23" s="32"/>
    </row>
    <row r="24" spans="1:5" customFormat="1" ht="15" thickBot="1" x14ac:dyDescent="0.35">
      <c r="A24" s="34"/>
      <c r="B24" s="35"/>
      <c r="C24" s="35"/>
      <c r="D24" s="35"/>
      <c r="E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zoomScaleNormal="100" workbookViewId="0">
      <pane ySplit="10" topLeftCell="A11" activePane="bottomLeft" state="frozen"/>
      <selection activeCell="H14" sqref="H1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4" width="13.59765625" style="24" customWidth="1"/>
    <col min="5" max="5" width="4.8984375" style="24" customWidth="1"/>
    <col min="6" max="6" width="11.19921875" style="24"/>
    <col min="7" max="7" width="5.09765625" style="24" customWidth="1"/>
    <col min="8" max="8" width="11.19921875" style="24"/>
    <col min="9" max="9" width="2.5" style="24" customWidth="1"/>
    <col min="10" max="12" width="11.19921875" style="24"/>
    <col min="13" max="13" width="2.8984375" style="24" customWidth="1"/>
    <col min="14" max="250" width="11.19921875" style="24"/>
    <col min="251" max="251" width="10.19921875" style="24" customWidth="1"/>
    <col min="252" max="253" width="5.69921875" style="24" customWidth="1"/>
    <col min="254" max="254" width="1.5" style="24" customWidth="1"/>
    <col min="255" max="256" width="6.3984375" style="24" customWidth="1"/>
    <col min="257" max="257" width="1.5" style="24" customWidth="1"/>
    <col min="258" max="259" width="6" style="24" customWidth="1"/>
    <col min="260" max="264" width="11.19921875" style="24"/>
    <col min="265" max="265" width="2.5" style="24" customWidth="1"/>
    <col min="266" max="268" width="11.19921875" style="24"/>
    <col min="269" max="269" width="2.8984375" style="24" customWidth="1"/>
    <col min="270" max="506" width="11.19921875" style="24"/>
    <col min="507" max="507" width="10.19921875" style="24" customWidth="1"/>
    <col min="508" max="509" width="5.69921875" style="24" customWidth="1"/>
    <col min="510" max="510" width="1.5" style="24" customWidth="1"/>
    <col min="511" max="512" width="6.3984375" style="24" customWidth="1"/>
    <col min="513" max="513" width="1.5" style="24" customWidth="1"/>
    <col min="514" max="515" width="6" style="24" customWidth="1"/>
    <col min="516" max="520" width="11.19921875" style="24"/>
    <col min="521" max="521" width="2.5" style="24" customWidth="1"/>
    <col min="522" max="524" width="11.19921875" style="24"/>
    <col min="525" max="525" width="2.8984375" style="24" customWidth="1"/>
    <col min="526" max="762" width="11.19921875" style="24"/>
    <col min="763" max="763" width="10.19921875" style="24" customWidth="1"/>
    <col min="764" max="765" width="5.69921875" style="24" customWidth="1"/>
    <col min="766" max="766" width="1.5" style="24" customWidth="1"/>
    <col min="767" max="768" width="6.3984375" style="24" customWidth="1"/>
    <col min="769" max="769" width="1.5" style="24" customWidth="1"/>
    <col min="770" max="771" width="6" style="24" customWidth="1"/>
    <col min="772" max="776" width="11.19921875" style="24"/>
    <col min="777" max="777" width="2.5" style="24" customWidth="1"/>
    <col min="778" max="780" width="11.19921875" style="24"/>
    <col min="781" max="781" width="2.8984375" style="24" customWidth="1"/>
    <col min="782" max="1018" width="11.19921875" style="24"/>
    <col min="1019" max="1019" width="10.19921875" style="24" customWidth="1"/>
    <col min="1020" max="1021" width="5.69921875" style="24" customWidth="1"/>
    <col min="1022" max="1022" width="1.5" style="24" customWidth="1"/>
    <col min="1023" max="1024" width="6.3984375" style="24" customWidth="1"/>
    <col min="1025" max="1025" width="1.5" style="24" customWidth="1"/>
    <col min="1026" max="1027" width="6" style="24" customWidth="1"/>
    <col min="1028" max="1032" width="11.19921875" style="24"/>
    <col min="1033" max="1033" width="2.5" style="24" customWidth="1"/>
    <col min="1034" max="1036" width="11.19921875" style="24"/>
    <col min="1037" max="1037" width="2.8984375" style="24" customWidth="1"/>
    <col min="1038" max="1274" width="11.19921875" style="24"/>
    <col min="1275" max="1275" width="10.19921875" style="24" customWidth="1"/>
    <col min="1276" max="1277" width="5.69921875" style="24" customWidth="1"/>
    <col min="1278" max="1278" width="1.5" style="24" customWidth="1"/>
    <col min="1279" max="1280" width="6.3984375" style="24" customWidth="1"/>
    <col min="1281" max="1281" width="1.5" style="24" customWidth="1"/>
    <col min="1282" max="1283" width="6" style="24" customWidth="1"/>
    <col min="1284" max="1288" width="11.19921875" style="24"/>
    <col min="1289" max="1289" width="2.5" style="24" customWidth="1"/>
    <col min="1290" max="1292" width="11.19921875" style="24"/>
    <col min="1293" max="1293" width="2.8984375" style="24" customWidth="1"/>
    <col min="1294" max="1530" width="11.19921875" style="24"/>
    <col min="1531" max="1531" width="10.19921875" style="24" customWidth="1"/>
    <col min="1532" max="1533" width="5.69921875" style="24" customWidth="1"/>
    <col min="1534" max="1534" width="1.5" style="24" customWidth="1"/>
    <col min="1535" max="1536" width="6.3984375" style="24" customWidth="1"/>
    <col min="1537" max="1537" width="1.5" style="24" customWidth="1"/>
    <col min="1538" max="1539" width="6" style="24" customWidth="1"/>
    <col min="1540" max="1544" width="11.19921875" style="24"/>
    <col min="1545" max="1545" width="2.5" style="24" customWidth="1"/>
    <col min="1546" max="1548" width="11.19921875" style="24"/>
    <col min="1549" max="1549" width="2.8984375" style="24" customWidth="1"/>
    <col min="1550" max="1786" width="11.19921875" style="24"/>
    <col min="1787" max="1787" width="10.19921875" style="24" customWidth="1"/>
    <col min="1788" max="1789" width="5.69921875" style="24" customWidth="1"/>
    <col min="1790" max="1790" width="1.5" style="24" customWidth="1"/>
    <col min="1791" max="1792" width="6.3984375" style="24" customWidth="1"/>
    <col min="1793" max="1793" width="1.5" style="24" customWidth="1"/>
    <col min="1794" max="1795" width="6" style="24" customWidth="1"/>
    <col min="1796" max="1800" width="11.19921875" style="24"/>
    <col min="1801" max="1801" width="2.5" style="24" customWidth="1"/>
    <col min="1802" max="1804" width="11.19921875" style="24"/>
    <col min="1805" max="1805" width="2.8984375" style="24" customWidth="1"/>
    <col min="1806" max="2042" width="11.19921875" style="24"/>
    <col min="2043" max="2043" width="10.19921875" style="24" customWidth="1"/>
    <col min="2044" max="2045" width="5.69921875" style="24" customWidth="1"/>
    <col min="2046" max="2046" width="1.5" style="24" customWidth="1"/>
    <col min="2047" max="2048" width="6.3984375" style="24" customWidth="1"/>
    <col min="2049" max="2049" width="1.5" style="24" customWidth="1"/>
    <col min="2050" max="2051" width="6" style="24" customWidth="1"/>
    <col min="2052" max="2056" width="11.19921875" style="24"/>
    <col min="2057" max="2057" width="2.5" style="24" customWidth="1"/>
    <col min="2058" max="2060" width="11.19921875" style="24"/>
    <col min="2061" max="2061" width="2.8984375" style="24" customWidth="1"/>
    <col min="2062" max="2298" width="11.19921875" style="24"/>
    <col min="2299" max="2299" width="10.19921875" style="24" customWidth="1"/>
    <col min="2300" max="2301" width="5.69921875" style="24" customWidth="1"/>
    <col min="2302" max="2302" width="1.5" style="24" customWidth="1"/>
    <col min="2303" max="2304" width="6.3984375" style="24" customWidth="1"/>
    <col min="2305" max="2305" width="1.5" style="24" customWidth="1"/>
    <col min="2306" max="2307" width="6" style="24" customWidth="1"/>
    <col min="2308" max="2312" width="11.19921875" style="24"/>
    <col min="2313" max="2313" width="2.5" style="24" customWidth="1"/>
    <col min="2314" max="2316" width="11.19921875" style="24"/>
    <col min="2317" max="2317" width="2.8984375" style="24" customWidth="1"/>
    <col min="2318" max="2554" width="11.19921875" style="24"/>
    <col min="2555" max="2555" width="10.19921875" style="24" customWidth="1"/>
    <col min="2556" max="2557" width="5.69921875" style="24" customWidth="1"/>
    <col min="2558" max="2558" width="1.5" style="24" customWidth="1"/>
    <col min="2559" max="2560" width="6.3984375" style="24" customWidth="1"/>
    <col min="2561" max="2561" width="1.5" style="24" customWidth="1"/>
    <col min="2562" max="2563" width="6" style="24" customWidth="1"/>
    <col min="2564" max="2568" width="11.19921875" style="24"/>
    <col min="2569" max="2569" width="2.5" style="24" customWidth="1"/>
    <col min="2570" max="2572" width="11.19921875" style="24"/>
    <col min="2573" max="2573" width="2.8984375" style="24" customWidth="1"/>
    <col min="2574" max="2810" width="11.19921875" style="24"/>
    <col min="2811" max="2811" width="10.19921875" style="24" customWidth="1"/>
    <col min="2812" max="2813" width="5.69921875" style="24" customWidth="1"/>
    <col min="2814" max="2814" width="1.5" style="24" customWidth="1"/>
    <col min="2815" max="2816" width="6.3984375" style="24" customWidth="1"/>
    <col min="2817" max="2817" width="1.5" style="24" customWidth="1"/>
    <col min="2818" max="2819" width="6" style="24" customWidth="1"/>
    <col min="2820" max="2824" width="11.19921875" style="24"/>
    <col min="2825" max="2825" width="2.5" style="24" customWidth="1"/>
    <col min="2826" max="2828" width="11.19921875" style="24"/>
    <col min="2829" max="2829" width="2.8984375" style="24" customWidth="1"/>
    <col min="2830" max="3066" width="11.19921875" style="24"/>
    <col min="3067" max="3067" width="10.19921875" style="24" customWidth="1"/>
    <col min="3068" max="3069" width="5.69921875" style="24" customWidth="1"/>
    <col min="3070" max="3070" width="1.5" style="24" customWidth="1"/>
    <col min="3071" max="3072" width="6.3984375" style="24" customWidth="1"/>
    <col min="3073" max="3073" width="1.5" style="24" customWidth="1"/>
    <col min="3074" max="3075" width="6" style="24" customWidth="1"/>
    <col min="3076" max="3080" width="11.19921875" style="24"/>
    <col min="3081" max="3081" width="2.5" style="24" customWidth="1"/>
    <col min="3082" max="3084" width="11.19921875" style="24"/>
    <col min="3085" max="3085" width="2.8984375" style="24" customWidth="1"/>
    <col min="3086" max="3322" width="11.19921875" style="24"/>
    <col min="3323" max="3323" width="10.19921875" style="24" customWidth="1"/>
    <col min="3324" max="3325" width="5.69921875" style="24" customWidth="1"/>
    <col min="3326" max="3326" width="1.5" style="24" customWidth="1"/>
    <col min="3327" max="3328" width="6.3984375" style="24" customWidth="1"/>
    <col min="3329" max="3329" width="1.5" style="24" customWidth="1"/>
    <col min="3330" max="3331" width="6" style="24" customWidth="1"/>
    <col min="3332" max="3336" width="11.19921875" style="24"/>
    <col min="3337" max="3337" width="2.5" style="24" customWidth="1"/>
    <col min="3338" max="3340" width="11.19921875" style="24"/>
    <col min="3341" max="3341" width="2.8984375" style="24" customWidth="1"/>
    <col min="3342" max="3578" width="11.19921875" style="24"/>
    <col min="3579" max="3579" width="10.19921875" style="24" customWidth="1"/>
    <col min="3580" max="3581" width="5.69921875" style="24" customWidth="1"/>
    <col min="3582" max="3582" width="1.5" style="24" customWidth="1"/>
    <col min="3583" max="3584" width="6.3984375" style="24" customWidth="1"/>
    <col min="3585" max="3585" width="1.5" style="24" customWidth="1"/>
    <col min="3586" max="3587" width="6" style="24" customWidth="1"/>
    <col min="3588" max="3592" width="11.19921875" style="24"/>
    <col min="3593" max="3593" width="2.5" style="24" customWidth="1"/>
    <col min="3594" max="3596" width="11.19921875" style="24"/>
    <col min="3597" max="3597" width="2.8984375" style="24" customWidth="1"/>
    <col min="3598" max="3834" width="11.19921875" style="24"/>
    <col min="3835" max="3835" width="10.19921875" style="24" customWidth="1"/>
    <col min="3836" max="3837" width="5.69921875" style="24" customWidth="1"/>
    <col min="3838" max="3838" width="1.5" style="24" customWidth="1"/>
    <col min="3839" max="3840" width="6.3984375" style="24" customWidth="1"/>
    <col min="3841" max="3841" width="1.5" style="24" customWidth="1"/>
    <col min="3842" max="3843" width="6" style="24" customWidth="1"/>
    <col min="3844" max="3848" width="11.19921875" style="24"/>
    <col min="3849" max="3849" width="2.5" style="24" customWidth="1"/>
    <col min="3850" max="3852" width="11.19921875" style="24"/>
    <col min="3853" max="3853" width="2.8984375" style="24" customWidth="1"/>
    <col min="3854" max="4090" width="11.19921875" style="24"/>
    <col min="4091" max="4091" width="10.19921875" style="24" customWidth="1"/>
    <col min="4092" max="4093" width="5.69921875" style="24" customWidth="1"/>
    <col min="4094" max="4094" width="1.5" style="24" customWidth="1"/>
    <col min="4095" max="4096" width="6.3984375" style="24" customWidth="1"/>
    <col min="4097" max="4097" width="1.5" style="24" customWidth="1"/>
    <col min="4098" max="4099" width="6" style="24" customWidth="1"/>
    <col min="4100" max="4104" width="11.19921875" style="24"/>
    <col min="4105" max="4105" width="2.5" style="24" customWidth="1"/>
    <col min="4106" max="4108" width="11.19921875" style="24"/>
    <col min="4109" max="4109" width="2.8984375" style="24" customWidth="1"/>
    <col min="4110" max="4346" width="11.19921875" style="24"/>
    <col min="4347" max="4347" width="10.19921875" style="24" customWidth="1"/>
    <col min="4348" max="4349" width="5.69921875" style="24" customWidth="1"/>
    <col min="4350" max="4350" width="1.5" style="24" customWidth="1"/>
    <col min="4351" max="4352" width="6.3984375" style="24" customWidth="1"/>
    <col min="4353" max="4353" width="1.5" style="24" customWidth="1"/>
    <col min="4354" max="4355" width="6" style="24" customWidth="1"/>
    <col min="4356" max="4360" width="11.19921875" style="24"/>
    <col min="4361" max="4361" width="2.5" style="24" customWidth="1"/>
    <col min="4362" max="4364" width="11.19921875" style="24"/>
    <col min="4365" max="4365" width="2.8984375" style="24" customWidth="1"/>
    <col min="4366" max="4602" width="11.19921875" style="24"/>
    <col min="4603" max="4603" width="10.19921875" style="24" customWidth="1"/>
    <col min="4604" max="4605" width="5.69921875" style="24" customWidth="1"/>
    <col min="4606" max="4606" width="1.5" style="24" customWidth="1"/>
    <col min="4607" max="4608" width="6.3984375" style="24" customWidth="1"/>
    <col min="4609" max="4609" width="1.5" style="24" customWidth="1"/>
    <col min="4610" max="4611" width="6" style="24" customWidth="1"/>
    <col min="4612" max="4616" width="11.19921875" style="24"/>
    <col min="4617" max="4617" width="2.5" style="24" customWidth="1"/>
    <col min="4618" max="4620" width="11.19921875" style="24"/>
    <col min="4621" max="4621" width="2.8984375" style="24" customWidth="1"/>
    <col min="4622" max="4858" width="11.19921875" style="24"/>
    <col min="4859" max="4859" width="10.19921875" style="24" customWidth="1"/>
    <col min="4860" max="4861" width="5.69921875" style="24" customWidth="1"/>
    <col min="4862" max="4862" width="1.5" style="24" customWidth="1"/>
    <col min="4863" max="4864" width="6.3984375" style="24" customWidth="1"/>
    <col min="4865" max="4865" width="1.5" style="24" customWidth="1"/>
    <col min="4866" max="4867" width="6" style="24" customWidth="1"/>
    <col min="4868" max="4872" width="11.19921875" style="24"/>
    <col min="4873" max="4873" width="2.5" style="24" customWidth="1"/>
    <col min="4874" max="4876" width="11.19921875" style="24"/>
    <col min="4877" max="4877" width="2.8984375" style="24" customWidth="1"/>
    <col min="4878" max="5114" width="11.19921875" style="24"/>
    <col min="5115" max="5115" width="10.19921875" style="24" customWidth="1"/>
    <col min="5116" max="5117" width="5.69921875" style="24" customWidth="1"/>
    <col min="5118" max="5118" width="1.5" style="24" customWidth="1"/>
    <col min="5119" max="5120" width="6.3984375" style="24" customWidth="1"/>
    <col min="5121" max="5121" width="1.5" style="24" customWidth="1"/>
    <col min="5122" max="5123" width="6" style="24" customWidth="1"/>
    <col min="5124" max="5128" width="11.19921875" style="24"/>
    <col min="5129" max="5129" width="2.5" style="24" customWidth="1"/>
    <col min="5130" max="5132" width="11.19921875" style="24"/>
    <col min="5133" max="5133" width="2.8984375" style="24" customWidth="1"/>
    <col min="5134" max="5370" width="11.19921875" style="24"/>
    <col min="5371" max="5371" width="10.19921875" style="24" customWidth="1"/>
    <col min="5372" max="5373" width="5.69921875" style="24" customWidth="1"/>
    <col min="5374" max="5374" width="1.5" style="24" customWidth="1"/>
    <col min="5375" max="5376" width="6.3984375" style="24" customWidth="1"/>
    <col min="5377" max="5377" width="1.5" style="24" customWidth="1"/>
    <col min="5378" max="5379" width="6" style="24" customWidth="1"/>
    <col min="5380" max="5384" width="11.19921875" style="24"/>
    <col min="5385" max="5385" width="2.5" style="24" customWidth="1"/>
    <col min="5386" max="5388" width="11.19921875" style="24"/>
    <col min="5389" max="5389" width="2.8984375" style="24" customWidth="1"/>
    <col min="5390" max="5626" width="11.19921875" style="24"/>
    <col min="5627" max="5627" width="10.19921875" style="24" customWidth="1"/>
    <col min="5628" max="5629" width="5.69921875" style="24" customWidth="1"/>
    <col min="5630" max="5630" width="1.5" style="24" customWidth="1"/>
    <col min="5631" max="5632" width="6.3984375" style="24" customWidth="1"/>
    <col min="5633" max="5633" width="1.5" style="24" customWidth="1"/>
    <col min="5634" max="5635" width="6" style="24" customWidth="1"/>
    <col min="5636" max="5640" width="11.19921875" style="24"/>
    <col min="5641" max="5641" width="2.5" style="24" customWidth="1"/>
    <col min="5642" max="5644" width="11.19921875" style="24"/>
    <col min="5645" max="5645" width="2.8984375" style="24" customWidth="1"/>
    <col min="5646" max="5882" width="11.19921875" style="24"/>
    <col min="5883" max="5883" width="10.19921875" style="24" customWidth="1"/>
    <col min="5884" max="5885" width="5.69921875" style="24" customWidth="1"/>
    <col min="5886" max="5886" width="1.5" style="24" customWidth="1"/>
    <col min="5887" max="5888" width="6.3984375" style="24" customWidth="1"/>
    <col min="5889" max="5889" width="1.5" style="24" customWidth="1"/>
    <col min="5890" max="5891" width="6" style="24" customWidth="1"/>
    <col min="5892" max="5896" width="11.19921875" style="24"/>
    <col min="5897" max="5897" width="2.5" style="24" customWidth="1"/>
    <col min="5898" max="5900" width="11.19921875" style="24"/>
    <col min="5901" max="5901" width="2.8984375" style="24" customWidth="1"/>
    <col min="5902" max="6138" width="11.19921875" style="24"/>
    <col min="6139" max="6139" width="10.19921875" style="24" customWidth="1"/>
    <col min="6140" max="6141" width="5.69921875" style="24" customWidth="1"/>
    <col min="6142" max="6142" width="1.5" style="24" customWidth="1"/>
    <col min="6143" max="6144" width="6.3984375" style="24" customWidth="1"/>
    <col min="6145" max="6145" width="1.5" style="24" customWidth="1"/>
    <col min="6146" max="6147" width="6" style="24" customWidth="1"/>
    <col min="6148" max="6152" width="11.19921875" style="24"/>
    <col min="6153" max="6153" width="2.5" style="24" customWidth="1"/>
    <col min="6154" max="6156" width="11.19921875" style="24"/>
    <col min="6157" max="6157" width="2.8984375" style="24" customWidth="1"/>
    <col min="6158" max="6394" width="11.19921875" style="24"/>
    <col min="6395" max="6395" width="10.19921875" style="24" customWidth="1"/>
    <col min="6396" max="6397" width="5.69921875" style="24" customWidth="1"/>
    <col min="6398" max="6398" width="1.5" style="24" customWidth="1"/>
    <col min="6399" max="6400" width="6.3984375" style="24" customWidth="1"/>
    <col min="6401" max="6401" width="1.5" style="24" customWidth="1"/>
    <col min="6402" max="6403" width="6" style="24" customWidth="1"/>
    <col min="6404" max="6408" width="11.19921875" style="24"/>
    <col min="6409" max="6409" width="2.5" style="24" customWidth="1"/>
    <col min="6410" max="6412" width="11.19921875" style="24"/>
    <col min="6413" max="6413" width="2.8984375" style="24" customWidth="1"/>
    <col min="6414" max="6650" width="11.19921875" style="24"/>
    <col min="6651" max="6651" width="10.19921875" style="24" customWidth="1"/>
    <col min="6652" max="6653" width="5.69921875" style="24" customWidth="1"/>
    <col min="6654" max="6654" width="1.5" style="24" customWidth="1"/>
    <col min="6655" max="6656" width="6.3984375" style="24" customWidth="1"/>
    <col min="6657" max="6657" width="1.5" style="24" customWidth="1"/>
    <col min="6658" max="6659" width="6" style="24" customWidth="1"/>
    <col min="6660" max="6664" width="11.19921875" style="24"/>
    <col min="6665" max="6665" width="2.5" style="24" customWidth="1"/>
    <col min="6666" max="6668" width="11.19921875" style="24"/>
    <col min="6669" max="6669" width="2.8984375" style="24" customWidth="1"/>
    <col min="6670" max="6906" width="11.19921875" style="24"/>
    <col min="6907" max="6907" width="10.19921875" style="24" customWidth="1"/>
    <col min="6908" max="6909" width="5.69921875" style="24" customWidth="1"/>
    <col min="6910" max="6910" width="1.5" style="24" customWidth="1"/>
    <col min="6911" max="6912" width="6.3984375" style="24" customWidth="1"/>
    <col min="6913" max="6913" width="1.5" style="24" customWidth="1"/>
    <col min="6914" max="6915" width="6" style="24" customWidth="1"/>
    <col min="6916" max="6920" width="11.19921875" style="24"/>
    <col min="6921" max="6921" width="2.5" style="24" customWidth="1"/>
    <col min="6922" max="6924" width="11.19921875" style="24"/>
    <col min="6925" max="6925" width="2.8984375" style="24" customWidth="1"/>
    <col min="6926" max="7162" width="11.19921875" style="24"/>
    <col min="7163" max="7163" width="10.19921875" style="24" customWidth="1"/>
    <col min="7164" max="7165" width="5.69921875" style="24" customWidth="1"/>
    <col min="7166" max="7166" width="1.5" style="24" customWidth="1"/>
    <col min="7167" max="7168" width="6.3984375" style="24" customWidth="1"/>
    <col min="7169" max="7169" width="1.5" style="24" customWidth="1"/>
    <col min="7170" max="7171" width="6" style="24" customWidth="1"/>
    <col min="7172" max="7176" width="11.19921875" style="24"/>
    <col min="7177" max="7177" width="2.5" style="24" customWidth="1"/>
    <col min="7178" max="7180" width="11.19921875" style="24"/>
    <col min="7181" max="7181" width="2.8984375" style="24" customWidth="1"/>
    <col min="7182" max="7418" width="11.19921875" style="24"/>
    <col min="7419" max="7419" width="10.19921875" style="24" customWidth="1"/>
    <col min="7420" max="7421" width="5.69921875" style="24" customWidth="1"/>
    <col min="7422" max="7422" width="1.5" style="24" customWidth="1"/>
    <col min="7423" max="7424" width="6.3984375" style="24" customWidth="1"/>
    <col min="7425" max="7425" width="1.5" style="24" customWidth="1"/>
    <col min="7426" max="7427" width="6" style="24" customWidth="1"/>
    <col min="7428" max="7432" width="11.19921875" style="24"/>
    <col min="7433" max="7433" width="2.5" style="24" customWidth="1"/>
    <col min="7434" max="7436" width="11.19921875" style="24"/>
    <col min="7437" max="7437" width="2.8984375" style="24" customWidth="1"/>
    <col min="7438" max="7674" width="11.19921875" style="24"/>
    <col min="7675" max="7675" width="10.19921875" style="24" customWidth="1"/>
    <col min="7676" max="7677" width="5.69921875" style="24" customWidth="1"/>
    <col min="7678" max="7678" width="1.5" style="24" customWidth="1"/>
    <col min="7679" max="7680" width="6.3984375" style="24" customWidth="1"/>
    <col min="7681" max="7681" width="1.5" style="24" customWidth="1"/>
    <col min="7682" max="7683" width="6" style="24" customWidth="1"/>
    <col min="7684" max="7688" width="11.19921875" style="24"/>
    <col min="7689" max="7689" width="2.5" style="24" customWidth="1"/>
    <col min="7690" max="7692" width="11.19921875" style="24"/>
    <col min="7693" max="7693" width="2.8984375" style="24" customWidth="1"/>
    <col min="7694" max="7930" width="11.19921875" style="24"/>
    <col min="7931" max="7931" width="10.19921875" style="24" customWidth="1"/>
    <col min="7932" max="7933" width="5.69921875" style="24" customWidth="1"/>
    <col min="7934" max="7934" width="1.5" style="24" customWidth="1"/>
    <col min="7935" max="7936" width="6.3984375" style="24" customWidth="1"/>
    <col min="7937" max="7937" width="1.5" style="24" customWidth="1"/>
    <col min="7938" max="7939" width="6" style="24" customWidth="1"/>
    <col min="7940" max="7944" width="11.19921875" style="24"/>
    <col min="7945" max="7945" width="2.5" style="24" customWidth="1"/>
    <col min="7946" max="7948" width="11.19921875" style="24"/>
    <col min="7949" max="7949" width="2.8984375" style="24" customWidth="1"/>
    <col min="7950" max="8186" width="11.19921875" style="24"/>
    <col min="8187" max="8187" width="10.19921875" style="24" customWidth="1"/>
    <col min="8188" max="8189" width="5.69921875" style="24" customWidth="1"/>
    <col min="8190" max="8190" width="1.5" style="24" customWidth="1"/>
    <col min="8191" max="8192" width="6.3984375" style="24" customWidth="1"/>
    <col min="8193" max="8193" width="1.5" style="24" customWidth="1"/>
    <col min="8194" max="8195" width="6" style="24" customWidth="1"/>
    <col min="8196" max="8200" width="11.19921875" style="24"/>
    <col min="8201" max="8201" width="2.5" style="24" customWidth="1"/>
    <col min="8202" max="8204" width="11.19921875" style="24"/>
    <col min="8205" max="8205" width="2.8984375" style="24" customWidth="1"/>
    <col min="8206" max="8442" width="11.19921875" style="24"/>
    <col min="8443" max="8443" width="10.19921875" style="24" customWidth="1"/>
    <col min="8444" max="8445" width="5.69921875" style="24" customWidth="1"/>
    <col min="8446" max="8446" width="1.5" style="24" customWidth="1"/>
    <col min="8447" max="8448" width="6.3984375" style="24" customWidth="1"/>
    <col min="8449" max="8449" width="1.5" style="24" customWidth="1"/>
    <col min="8450" max="8451" width="6" style="24" customWidth="1"/>
    <col min="8452" max="8456" width="11.19921875" style="24"/>
    <col min="8457" max="8457" width="2.5" style="24" customWidth="1"/>
    <col min="8458" max="8460" width="11.19921875" style="24"/>
    <col min="8461" max="8461" width="2.8984375" style="24" customWidth="1"/>
    <col min="8462" max="8698" width="11.19921875" style="24"/>
    <col min="8699" max="8699" width="10.19921875" style="24" customWidth="1"/>
    <col min="8700" max="8701" width="5.69921875" style="24" customWidth="1"/>
    <col min="8702" max="8702" width="1.5" style="24" customWidth="1"/>
    <col min="8703" max="8704" width="6.3984375" style="24" customWidth="1"/>
    <col min="8705" max="8705" width="1.5" style="24" customWidth="1"/>
    <col min="8706" max="8707" width="6" style="24" customWidth="1"/>
    <col min="8708" max="8712" width="11.19921875" style="24"/>
    <col min="8713" max="8713" width="2.5" style="24" customWidth="1"/>
    <col min="8714" max="8716" width="11.19921875" style="24"/>
    <col min="8717" max="8717" width="2.8984375" style="24" customWidth="1"/>
    <col min="8718" max="8954" width="11.19921875" style="24"/>
    <col min="8955" max="8955" width="10.19921875" style="24" customWidth="1"/>
    <col min="8956" max="8957" width="5.69921875" style="24" customWidth="1"/>
    <col min="8958" max="8958" width="1.5" style="24" customWidth="1"/>
    <col min="8959" max="8960" width="6.3984375" style="24" customWidth="1"/>
    <col min="8961" max="8961" width="1.5" style="24" customWidth="1"/>
    <col min="8962" max="8963" width="6" style="24" customWidth="1"/>
    <col min="8964" max="8968" width="11.19921875" style="24"/>
    <col min="8969" max="8969" width="2.5" style="24" customWidth="1"/>
    <col min="8970" max="8972" width="11.19921875" style="24"/>
    <col min="8973" max="8973" width="2.8984375" style="24" customWidth="1"/>
    <col min="8974" max="9210" width="11.19921875" style="24"/>
    <col min="9211" max="9211" width="10.19921875" style="24" customWidth="1"/>
    <col min="9212" max="9213" width="5.69921875" style="24" customWidth="1"/>
    <col min="9214" max="9214" width="1.5" style="24" customWidth="1"/>
    <col min="9215" max="9216" width="6.3984375" style="24" customWidth="1"/>
    <col min="9217" max="9217" width="1.5" style="24" customWidth="1"/>
    <col min="9218" max="9219" width="6" style="24" customWidth="1"/>
    <col min="9220" max="9224" width="11.19921875" style="24"/>
    <col min="9225" max="9225" width="2.5" style="24" customWidth="1"/>
    <col min="9226" max="9228" width="11.19921875" style="24"/>
    <col min="9229" max="9229" width="2.8984375" style="24" customWidth="1"/>
    <col min="9230" max="9466" width="11.19921875" style="24"/>
    <col min="9467" max="9467" width="10.19921875" style="24" customWidth="1"/>
    <col min="9468" max="9469" width="5.69921875" style="24" customWidth="1"/>
    <col min="9470" max="9470" width="1.5" style="24" customWidth="1"/>
    <col min="9471" max="9472" width="6.3984375" style="24" customWidth="1"/>
    <col min="9473" max="9473" width="1.5" style="24" customWidth="1"/>
    <col min="9474" max="9475" width="6" style="24" customWidth="1"/>
    <col min="9476" max="9480" width="11.19921875" style="24"/>
    <col min="9481" max="9481" width="2.5" style="24" customWidth="1"/>
    <col min="9482" max="9484" width="11.19921875" style="24"/>
    <col min="9485" max="9485" width="2.8984375" style="24" customWidth="1"/>
    <col min="9486" max="9722" width="11.19921875" style="24"/>
    <col min="9723" max="9723" width="10.19921875" style="24" customWidth="1"/>
    <col min="9724" max="9725" width="5.69921875" style="24" customWidth="1"/>
    <col min="9726" max="9726" width="1.5" style="24" customWidth="1"/>
    <col min="9727" max="9728" width="6.3984375" style="24" customWidth="1"/>
    <col min="9729" max="9729" width="1.5" style="24" customWidth="1"/>
    <col min="9730" max="9731" width="6" style="24" customWidth="1"/>
    <col min="9732" max="9736" width="11.19921875" style="24"/>
    <col min="9737" max="9737" width="2.5" style="24" customWidth="1"/>
    <col min="9738" max="9740" width="11.19921875" style="24"/>
    <col min="9741" max="9741" width="2.8984375" style="24" customWidth="1"/>
    <col min="9742" max="9978" width="11.19921875" style="24"/>
    <col min="9979" max="9979" width="10.19921875" style="24" customWidth="1"/>
    <col min="9980" max="9981" width="5.69921875" style="24" customWidth="1"/>
    <col min="9982" max="9982" width="1.5" style="24" customWidth="1"/>
    <col min="9983" max="9984" width="6.3984375" style="24" customWidth="1"/>
    <col min="9985" max="9985" width="1.5" style="24" customWidth="1"/>
    <col min="9986" max="9987" width="6" style="24" customWidth="1"/>
    <col min="9988" max="9992" width="11.19921875" style="24"/>
    <col min="9993" max="9993" width="2.5" style="24" customWidth="1"/>
    <col min="9994" max="9996" width="11.19921875" style="24"/>
    <col min="9997" max="9997" width="2.8984375" style="24" customWidth="1"/>
    <col min="9998" max="10234" width="11.19921875" style="24"/>
    <col min="10235" max="10235" width="10.19921875" style="24" customWidth="1"/>
    <col min="10236" max="10237" width="5.69921875" style="24" customWidth="1"/>
    <col min="10238" max="10238" width="1.5" style="24" customWidth="1"/>
    <col min="10239" max="10240" width="6.3984375" style="24" customWidth="1"/>
    <col min="10241" max="10241" width="1.5" style="24" customWidth="1"/>
    <col min="10242" max="10243" width="6" style="24" customWidth="1"/>
    <col min="10244" max="10248" width="11.19921875" style="24"/>
    <col min="10249" max="10249" width="2.5" style="24" customWidth="1"/>
    <col min="10250" max="10252" width="11.19921875" style="24"/>
    <col min="10253" max="10253" width="2.8984375" style="24" customWidth="1"/>
    <col min="10254" max="10490" width="11.19921875" style="24"/>
    <col min="10491" max="10491" width="10.19921875" style="24" customWidth="1"/>
    <col min="10492" max="10493" width="5.69921875" style="24" customWidth="1"/>
    <col min="10494" max="10494" width="1.5" style="24" customWidth="1"/>
    <col min="10495" max="10496" width="6.3984375" style="24" customWidth="1"/>
    <col min="10497" max="10497" width="1.5" style="24" customWidth="1"/>
    <col min="10498" max="10499" width="6" style="24" customWidth="1"/>
    <col min="10500" max="10504" width="11.19921875" style="24"/>
    <col min="10505" max="10505" width="2.5" style="24" customWidth="1"/>
    <col min="10506" max="10508" width="11.19921875" style="24"/>
    <col min="10509" max="10509" width="2.8984375" style="24" customWidth="1"/>
    <col min="10510" max="10746" width="11.19921875" style="24"/>
    <col min="10747" max="10747" width="10.19921875" style="24" customWidth="1"/>
    <col min="10748" max="10749" width="5.69921875" style="24" customWidth="1"/>
    <col min="10750" max="10750" width="1.5" style="24" customWidth="1"/>
    <col min="10751" max="10752" width="6.3984375" style="24" customWidth="1"/>
    <col min="10753" max="10753" width="1.5" style="24" customWidth="1"/>
    <col min="10754" max="10755" width="6" style="24" customWidth="1"/>
    <col min="10756" max="10760" width="11.19921875" style="24"/>
    <col min="10761" max="10761" width="2.5" style="24" customWidth="1"/>
    <col min="10762" max="10764" width="11.19921875" style="24"/>
    <col min="10765" max="10765" width="2.8984375" style="24" customWidth="1"/>
    <col min="10766" max="11002" width="11.19921875" style="24"/>
    <col min="11003" max="11003" width="10.19921875" style="24" customWidth="1"/>
    <col min="11004" max="11005" width="5.69921875" style="24" customWidth="1"/>
    <col min="11006" max="11006" width="1.5" style="24" customWidth="1"/>
    <col min="11007" max="11008" width="6.3984375" style="24" customWidth="1"/>
    <col min="11009" max="11009" width="1.5" style="24" customWidth="1"/>
    <col min="11010" max="11011" width="6" style="24" customWidth="1"/>
    <col min="11012" max="11016" width="11.19921875" style="24"/>
    <col min="11017" max="11017" width="2.5" style="24" customWidth="1"/>
    <col min="11018" max="11020" width="11.19921875" style="24"/>
    <col min="11021" max="11021" width="2.8984375" style="24" customWidth="1"/>
    <col min="11022" max="11258" width="11.19921875" style="24"/>
    <col min="11259" max="11259" width="10.19921875" style="24" customWidth="1"/>
    <col min="11260" max="11261" width="5.69921875" style="24" customWidth="1"/>
    <col min="11262" max="11262" width="1.5" style="24" customWidth="1"/>
    <col min="11263" max="11264" width="6.3984375" style="24" customWidth="1"/>
    <col min="11265" max="11265" width="1.5" style="24" customWidth="1"/>
    <col min="11266" max="11267" width="6" style="24" customWidth="1"/>
    <col min="11268" max="11272" width="11.19921875" style="24"/>
    <col min="11273" max="11273" width="2.5" style="24" customWidth="1"/>
    <col min="11274" max="11276" width="11.19921875" style="24"/>
    <col min="11277" max="11277" width="2.8984375" style="24" customWidth="1"/>
    <col min="11278" max="11514" width="11.19921875" style="24"/>
    <col min="11515" max="11515" width="10.19921875" style="24" customWidth="1"/>
    <col min="11516" max="11517" width="5.69921875" style="24" customWidth="1"/>
    <col min="11518" max="11518" width="1.5" style="24" customWidth="1"/>
    <col min="11519" max="11520" width="6.3984375" style="24" customWidth="1"/>
    <col min="11521" max="11521" width="1.5" style="24" customWidth="1"/>
    <col min="11522" max="11523" width="6" style="24" customWidth="1"/>
    <col min="11524" max="11528" width="11.19921875" style="24"/>
    <col min="11529" max="11529" width="2.5" style="24" customWidth="1"/>
    <col min="11530" max="11532" width="11.19921875" style="24"/>
    <col min="11533" max="11533" width="2.8984375" style="24" customWidth="1"/>
    <col min="11534" max="11770" width="11.19921875" style="24"/>
    <col min="11771" max="11771" width="10.19921875" style="24" customWidth="1"/>
    <col min="11772" max="11773" width="5.69921875" style="24" customWidth="1"/>
    <col min="11774" max="11774" width="1.5" style="24" customWidth="1"/>
    <col min="11775" max="11776" width="6.3984375" style="24" customWidth="1"/>
    <col min="11777" max="11777" width="1.5" style="24" customWidth="1"/>
    <col min="11778" max="11779" width="6" style="24" customWidth="1"/>
    <col min="11780" max="11784" width="11.19921875" style="24"/>
    <col min="11785" max="11785" width="2.5" style="24" customWidth="1"/>
    <col min="11786" max="11788" width="11.19921875" style="24"/>
    <col min="11789" max="11789" width="2.8984375" style="24" customWidth="1"/>
    <col min="11790" max="12026" width="11.19921875" style="24"/>
    <col min="12027" max="12027" width="10.19921875" style="24" customWidth="1"/>
    <col min="12028" max="12029" width="5.69921875" style="24" customWidth="1"/>
    <col min="12030" max="12030" width="1.5" style="24" customWidth="1"/>
    <col min="12031" max="12032" width="6.3984375" style="24" customWidth="1"/>
    <col min="12033" max="12033" width="1.5" style="24" customWidth="1"/>
    <col min="12034" max="12035" width="6" style="24" customWidth="1"/>
    <col min="12036" max="12040" width="11.19921875" style="24"/>
    <col min="12041" max="12041" width="2.5" style="24" customWidth="1"/>
    <col min="12042" max="12044" width="11.19921875" style="24"/>
    <col min="12045" max="12045" width="2.8984375" style="24" customWidth="1"/>
    <col min="12046" max="12282" width="11.19921875" style="24"/>
    <col min="12283" max="12283" width="10.19921875" style="24" customWidth="1"/>
    <col min="12284" max="12285" width="5.69921875" style="24" customWidth="1"/>
    <col min="12286" max="12286" width="1.5" style="24" customWidth="1"/>
    <col min="12287" max="12288" width="6.3984375" style="24" customWidth="1"/>
    <col min="12289" max="12289" width="1.5" style="24" customWidth="1"/>
    <col min="12290" max="12291" width="6" style="24" customWidth="1"/>
    <col min="12292" max="12296" width="11.19921875" style="24"/>
    <col min="12297" max="12297" width="2.5" style="24" customWidth="1"/>
    <col min="12298" max="12300" width="11.19921875" style="24"/>
    <col min="12301" max="12301" width="2.8984375" style="24" customWidth="1"/>
    <col min="12302" max="12538" width="11.19921875" style="24"/>
    <col min="12539" max="12539" width="10.19921875" style="24" customWidth="1"/>
    <col min="12540" max="12541" width="5.69921875" style="24" customWidth="1"/>
    <col min="12542" max="12542" width="1.5" style="24" customWidth="1"/>
    <col min="12543" max="12544" width="6.3984375" style="24" customWidth="1"/>
    <col min="12545" max="12545" width="1.5" style="24" customWidth="1"/>
    <col min="12546" max="12547" width="6" style="24" customWidth="1"/>
    <col min="12548" max="12552" width="11.19921875" style="24"/>
    <col min="12553" max="12553" width="2.5" style="24" customWidth="1"/>
    <col min="12554" max="12556" width="11.19921875" style="24"/>
    <col min="12557" max="12557" width="2.8984375" style="24" customWidth="1"/>
    <col min="12558" max="12794" width="11.19921875" style="24"/>
    <col min="12795" max="12795" width="10.19921875" style="24" customWidth="1"/>
    <col min="12796" max="12797" width="5.69921875" style="24" customWidth="1"/>
    <col min="12798" max="12798" width="1.5" style="24" customWidth="1"/>
    <col min="12799" max="12800" width="6.3984375" style="24" customWidth="1"/>
    <col min="12801" max="12801" width="1.5" style="24" customWidth="1"/>
    <col min="12802" max="12803" width="6" style="24" customWidth="1"/>
    <col min="12804" max="12808" width="11.19921875" style="24"/>
    <col min="12809" max="12809" width="2.5" style="24" customWidth="1"/>
    <col min="12810" max="12812" width="11.19921875" style="24"/>
    <col min="12813" max="12813" width="2.8984375" style="24" customWidth="1"/>
    <col min="12814" max="13050" width="11.19921875" style="24"/>
    <col min="13051" max="13051" width="10.19921875" style="24" customWidth="1"/>
    <col min="13052" max="13053" width="5.69921875" style="24" customWidth="1"/>
    <col min="13054" max="13054" width="1.5" style="24" customWidth="1"/>
    <col min="13055" max="13056" width="6.3984375" style="24" customWidth="1"/>
    <col min="13057" max="13057" width="1.5" style="24" customWidth="1"/>
    <col min="13058" max="13059" width="6" style="24" customWidth="1"/>
    <col min="13060" max="13064" width="11.19921875" style="24"/>
    <col min="13065" max="13065" width="2.5" style="24" customWidth="1"/>
    <col min="13066" max="13068" width="11.19921875" style="24"/>
    <col min="13069" max="13069" width="2.8984375" style="24" customWidth="1"/>
    <col min="13070" max="13306" width="11.19921875" style="24"/>
    <col min="13307" max="13307" width="10.19921875" style="24" customWidth="1"/>
    <col min="13308" max="13309" width="5.69921875" style="24" customWidth="1"/>
    <col min="13310" max="13310" width="1.5" style="24" customWidth="1"/>
    <col min="13311" max="13312" width="6.3984375" style="24" customWidth="1"/>
    <col min="13313" max="13313" width="1.5" style="24" customWidth="1"/>
    <col min="13314" max="13315" width="6" style="24" customWidth="1"/>
    <col min="13316" max="13320" width="11.19921875" style="24"/>
    <col min="13321" max="13321" width="2.5" style="24" customWidth="1"/>
    <col min="13322" max="13324" width="11.19921875" style="24"/>
    <col min="13325" max="13325" width="2.8984375" style="24" customWidth="1"/>
    <col min="13326" max="13562" width="11.19921875" style="24"/>
    <col min="13563" max="13563" width="10.19921875" style="24" customWidth="1"/>
    <col min="13564" max="13565" width="5.69921875" style="24" customWidth="1"/>
    <col min="13566" max="13566" width="1.5" style="24" customWidth="1"/>
    <col min="13567" max="13568" width="6.3984375" style="24" customWidth="1"/>
    <col min="13569" max="13569" width="1.5" style="24" customWidth="1"/>
    <col min="13570" max="13571" width="6" style="24" customWidth="1"/>
    <col min="13572" max="13576" width="11.19921875" style="24"/>
    <col min="13577" max="13577" width="2.5" style="24" customWidth="1"/>
    <col min="13578" max="13580" width="11.19921875" style="24"/>
    <col min="13581" max="13581" width="2.8984375" style="24" customWidth="1"/>
    <col min="13582" max="13818" width="11.19921875" style="24"/>
    <col min="13819" max="13819" width="10.19921875" style="24" customWidth="1"/>
    <col min="13820" max="13821" width="5.69921875" style="24" customWidth="1"/>
    <col min="13822" max="13822" width="1.5" style="24" customWidth="1"/>
    <col min="13823" max="13824" width="6.3984375" style="24" customWidth="1"/>
    <col min="13825" max="13825" width="1.5" style="24" customWidth="1"/>
    <col min="13826" max="13827" width="6" style="24" customWidth="1"/>
    <col min="13828" max="13832" width="11.19921875" style="24"/>
    <col min="13833" max="13833" width="2.5" style="24" customWidth="1"/>
    <col min="13834" max="13836" width="11.19921875" style="24"/>
    <col min="13837" max="13837" width="2.8984375" style="24" customWidth="1"/>
    <col min="13838" max="14074" width="11.19921875" style="24"/>
    <col min="14075" max="14075" width="10.19921875" style="24" customWidth="1"/>
    <col min="14076" max="14077" width="5.69921875" style="24" customWidth="1"/>
    <col min="14078" max="14078" width="1.5" style="24" customWidth="1"/>
    <col min="14079" max="14080" width="6.3984375" style="24" customWidth="1"/>
    <col min="14081" max="14081" width="1.5" style="24" customWidth="1"/>
    <col min="14082" max="14083" width="6" style="24" customWidth="1"/>
    <col min="14084" max="14088" width="11.19921875" style="24"/>
    <col min="14089" max="14089" width="2.5" style="24" customWidth="1"/>
    <col min="14090" max="14092" width="11.19921875" style="24"/>
    <col min="14093" max="14093" width="2.8984375" style="24" customWidth="1"/>
    <col min="14094" max="14330" width="11.19921875" style="24"/>
    <col min="14331" max="14331" width="10.19921875" style="24" customWidth="1"/>
    <col min="14332" max="14333" width="5.69921875" style="24" customWidth="1"/>
    <col min="14334" max="14334" width="1.5" style="24" customWidth="1"/>
    <col min="14335" max="14336" width="6.3984375" style="24" customWidth="1"/>
    <col min="14337" max="14337" width="1.5" style="24" customWidth="1"/>
    <col min="14338" max="14339" width="6" style="24" customWidth="1"/>
    <col min="14340" max="14344" width="11.19921875" style="24"/>
    <col min="14345" max="14345" width="2.5" style="24" customWidth="1"/>
    <col min="14346" max="14348" width="11.19921875" style="24"/>
    <col min="14349" max="14349" width="2.8984375" style="24" customWidth="1"/>
    <col min="14350" max="14586" width="11.19921875" style="24"/>
    <col min="14587" max="14587" width="10.19921875" style="24" customWidth="1"/>
    <col min="14588" max="14589" width="5.69921875" style="24" customWidth="1"/>
    <col min="14590" max="14590" width="1.5" style="24" customWidth="1"/>
    <col min="14591" max="14592" width="6.3984375" style="24" customWidth="1"/>
    <col min="14593" max="14593" width="1.5" style="24" customWidth="1"/>
    <col min="14594" max="14595" width="6" style="24" customWidth="1"/>
    <col min="14596" max="14600" width="11.19921875" style="24"/>
    <col min="14601" max="14601" width="2.5" style="24" customWidth="1"/>
    <col min="14602" max="14604" width="11.19921875" style="24"/>
    <col min="14605" max="14605" width="2.8984375" style="24" customWidth="1"/>
    <col min="14606" max="14842" width="11.19921875" style="24"/>
    <col min="14843" max="14843" width="10.19921875" style="24" customWidth="1"/>
    <col min="14844" max="14845" width="5.69921875" style="24" customWidth="1"/>
    <col min="14846" max="14846" width="1.5" style="24" customWidth="1"/>
    <col min="14847" max="14848" width="6.3984375" style="24" customWidth="1"/>
    <col min="14849" max="14849" width="1.5" style="24" customWidth="1"/>
    <col min="14850" max="14851" width="6" style="24" customWidth="1"/>
    <col min="14852" max="14856" width="11.19921875" style="24"/>
    <col min="14857" max="14857" width="2.5" style="24" customWidth="1"/>
    <col min="14858" max="14860" width="11.19921875" style="24"/>
    <col min="14861" max="14861" width="2.8984375" style="24" customWidth="1"/>
    <col min="14862" max="15098" width="11.19921875" style="24"/>
    <col min="15099" max="15099" width="10.19921875" style="24" customWidth="1"/>
    <col min="15100" max="15101" width="5.69921875" style="24" customWidth="1"/>
    <col min="15102" max="15102" width="1.5" style="24" customWidth="1"/>
    <col min="15103" max="15104" width="6.3984375" style="24" customWidth="1"/>
    <col min="15105" max="15105" width="1.5" style="24" customWidth="1"/>
    <col min="15106" max="15107" width="6" style="24" customWidth="1"/>
    <col min="15108" max="15112" width="11.19921875" style="24"/>
    <col min="15113" max="15113" width="2.5" style="24" customWidth="1"/>
    <col min="15114" max="15116" width="11.19921875" style="24"/>
    <col min="15117" max="15117" width="2.8984375" style="24" customWidth="1"/>
    <col min="15118" max="15354" width="11.19921875" style="24"/>
    <col min="15355" max="15355" width="10.19921875" style="24" customWidth="1"/>
    <col min="15356" max="15357" width="5.69921875" style="24" customWidth="1"/>
    <col min="15358" max="15358" width="1.5" style="24" customWidth="1"/>
    <col min="15359" max="15360" width="6.3984375" style="24" customWidth="1"/>
    <col min="15361" max="15361" width="1.5" style="24" customWidth="1"/>
    <col min="15362" max="15363" width="6" style="24" customWidth="1"/>
    <col min="15364" max="15368" width="11.19921875" style="24"/>
    <col min="15369" max="15369" width="2.5" style="24" customWidth="1"/>
    <col min="15370" max="15372" width="11.19921875" style="24"/>
    <col min="15373" max="15373" width="2.8984375" style="24" customWidth="1"/>
    <col min="15374" max="15610" width="11.19921875" style="24"/>
    <col min="15611" max="15611" width="10.19921875" style="24" customWidth="1"/>
    <col min="15612" max="15613" width="5.69921875" style="24" customWidth="1"/>
    <col min="15614" max="15614" width="1.5" style="24" customWidth="1"/>
    <col min="15615" max="15616" width="6.3984375" style="24" customWidth="1"/>
    <col min="15617" max="15617" width="1.5" style="24" customWidth="1"/>
    <col min="15618" max="15619" width="6" style="24" customWidth="1"/>
    <col min="15620" max="15624" width="11.19921875" style="24"/>
    <col min="15625" max="15625" width="2.5" style="24" customWidth="1"/>
    <col min="15626" max="15628" width="11.19921875" style="24"/>
    <col min="15629" max="15629" width="2.8984375" style="24" customWidth="1"/>
    <col min="15630" max="15866" width="11.19921875" style="24"/>
    <col min="15867" max="15867" width="10.19921875" style="24" customWidth="1"/>
    <col min="15868" max="15869" width="5.69921875" style="24" customWidth="1"/>
    <col min="15870" max="15870" width="1.5" style="24" customWidth="1"/>
    <col min="15871" max="15872" width="6.3984375" style="24" customWidth="1"/>
    <col min="15873" max="15873" width="1.5" style="24" customWidth="1"/>
    <col min="15874" max="15875" width="6" style="24" customWidth="1"/>
    <col min="15876" max="15880" width="11.19921875" style="24"/>
    <col min="15881" max="15881" width="2.5" style="24" customWidth="1"/>
    <col min="15882" max="15884" width="11.19921875" style="24"/>
    <col min="15885" max="15885" width="2.8984375" style="24" customWidth="1"/>
    <col min="15886" max="16122" width="11.19921875" style="24"/>
    <col min="16123" max="16123" width="10.19921875" style="24" customWidth="1"/>
    <col min="16124" max="16125" width="5.69921875" style="24" customWidth="1"/>
    <col min="16126" max="16126" width="1.5" style="24" customWidth="1"/>
    <col min="16127" max="16128" width="6.3984375" style="24" customWidth="1"/>
    <col min="16129" max="16129" width="1.5" style="24" customWidth="1"/>
    <col min="16130" max="16131" width="6" style="24" customWidth="1"/>
    <col min="16132" max="16136" width="11.19921875" style="24"/>
    <col min="16137" max="16137" width="2.5" style="24" customWidth="1"/>
    <col min="16138" max="16140" width="11.19921875" style="24"/>
    <col min="16141" max="16141" width="2.8984375" style="24" customWidth="1"/>
    <col min="16142" max="16384" width="11.19921875" style="24"/>
  </cols>
  <sheetData>
    <row r="2" spans="1:8" ht="14.25" customHeight="1" x14ac:dyDescent="0.3">
      <c r="A2" s="29" t="s">
        <v>1</v>
      </c>
      <c r="B2" s="30"/>
    </row>
    <row r="3" spans="1:8" ht="14.25" customHeight="1" x14ac:dyDescent="0.3">
      <c r="A3" s="29"/>
      <c r="B3" s="30"/>
    </row>
    <row r="4" spans="1:8" ht="14.25" customHeight="1" thickBot="1" x14ac:dyDescent="0.35">
      <c r="A4" s="38" t="s">
        <v>3</v>
      </c>
      <c r="B4" s="39"/>
      <c r="C4" s="36"/>
      <c r="D4" s="40"/>
      <c r="E4" s="40"/>
      <c r="F4" s="70" t="s">
        <v>47</v>
      </c>
      <c r="G4" s="70"/>
    </row>
    <row r="5" spans="1:8" ht="14.25" customHeight="1" x14ac:dyDescent="0.3">
      <c r="A5" s="31"/>
      <c r="B5" s="32"/>
    </row>
    <row r="6" spans="1:8" s="2" customFormat="1" x14ac:dyDescent="0.3">
      <c r="A6" s="71" t="s">
        <v>41</v>
      </c>
      <c r="B6" s="71"/>
      <c r="C6" s="71"/>
      <c r="D6" s="71"/>
      <c r="E6" s="1"/>
      <c r="F6" s="1"/>
      <c r="G6" s="1"/>
      <c r="H6" s="1"/>
    </row>
    <row r="7" spans="1:8" s="2" customFormat="1" x14ac:dyDescent="0.3">
      <c r="A7" s="64"/>
      <c r="B7" s="64"/>
      <c r="C7" s="64"/>
      <c r="D7" s="64"/>
      <c r="E7" s="1"/>
      <c r="F7" s="1"/>
      <c r="G7" s="1"/>
      <c r="H7" s="1"/>
    </row>
    <row r="8" spans="1:8" ht="19.8" customHeight="1" x14ac:dyDescent="0.25">
      <c r="B8" s="72" t="s">
        <v>2</v>
      </c>
      <c r="C8" s="72"/>
      <c r="D8" s="72"/>
    </row>
    <row r="9" spans="1:8" s="67" customFormat="1" ht="28.2" customHeight="1" x14ac:dyDescent="0.3">
      <c r="A9" s="66"/>
      <c r="B9" s="73" t="s">
        <v>43</v>
      </c>
      <c r="C9" s="73" t="s">
        <v>42</v>
      </c>
      <c r="D9" s="75" t="s">
        <v>0</v>
      </c>
    </row>
    <row r="10" spans="1:8" s="9" customFormat="1" ht="15.6" customHeight="1" x14ac:dyDescent="0.25">
      <c r="A10" s="6"/>
      <c r="B10" s="73"/>
      <c r="C10" s="74"/>
      <c r="D10" s="75"/>
    </row>
    <row r="11" spans="1:8" s="17" customFormat="1" ht="18" customHeight="1" x14ac:dyDescent="0.25">
      <c r="A11" s="42" t="s">
        <v>5</v>
      </c>
      <c r="B11" s="44">
        <f>SUM(B12:B14)</f>
        <v>1683</v>
      </c>
      <c r="C11" s="8">
        <f t="shared" ref="C11" si="0">SUM(C12:C14)</f>
        <v>278</v>
      </c>
      <c r="D11" s="44">
        <f>B11+C11</f>
        <v>1961</v>
      </c>
    </row>
    <row r="12" spans="1:8" s="9" customFormat="1" ht="18" customHeight="1" x14ac:dyDescent="0.25">
      <c r="A12" s="10" t="s">
        <v>33</v>
      </c>
      <c r="B12" s="11">
        <v>1660</v>
      </c>
      <c r="C12" s="11">
        <v>269</v>
      </c>
      <c r="D12" s="11">
        <f>B12+C12</f>
        <v>1929</v>
      </c>
    </row>
    <row r="13" spans="1:8" s="9" customFormat="1" ht="18" customHeight="1" x14ac:dyDescent="0.25">
      <c r="A13" s="10" t="s">
        <v>18</v>
      </c>
      <c r="B13" s="11">
        <v>19</v>
      </c>
      <c r="C13" s="11">
        <v>5</v>
      </c>
      <c r="D13" s="11">
        <f>B13+C13</f>
        <v>24</v>
      </c>
    </row>
    <row r="14" spans="1:8" s="9" customFormat="1" ht="18" customHeight="1" x14ac:dyDescent="0.25">
      <c r="A14" s="10" t="s">
        <v>39</v>
      </c>
      <c r="B14" s="11">
        <v>4</v>
      </c>
      <c r="C14" s="11">
        <v>4</v>
      </c>
      <c r="D14" s="11">
        <f>B14+C14</f>
        <v>8</v>
      </c>
    </row>
    <row r="15" spans="1:8" s="49" customFormat="1" ht="18" customHeight="1" x14ac:dyDescent="0.25">
      <c r="A15" s="43" t="s">
        <v>6</v>
      </c>
      <c r="B15" s="47">
        <f>SUM(B16:B19)</f>
        <v>1042</v>
      </c>
      <c r="C15" s="47">
        <f t="shared" ref="C15" si="1">SUM(C16:C19)</f>
        <v>164</v>
      </c>
      <c r="D15" s="47">
        <f>SUM(D16:D19)</f>
        <v>1206</v>
      </c>
    </row>
    <row r="16" spans="1:8" s="9" customFormat="1" ht="18" customHeight="1" x14ac:dyDescent="0.25">
      <c r="A16" s="10" t="s">
        <v>34</v>
      </c>
      <c r="B16" s="11">
        <v>760</v>
      </c>
      <c r="C16" s="11">
        <v>106</v>
      </c>
      <c r="D16" s="11">
        <f>B16+C16</f>
        <v>866</v>
      </c>
    </row>
    <row r="17" spans="1:7" s="9" customFormat="1" ht="18" customHeight="1" x14ac:dyDescent="0.25">
      <c r="A17" s="10" t="s">
        <v>9</v>
      </c>
      <c r="B17" s="11">
        <v>41</v>
      </c>
      <c r="C17" s="11">
        <v>10</v>
      </c>
      <c r="D17" s="11">
        <f>B17+C17</f>
        <v>51</v>
      </c>
    </row>
    <row r="18" spans="1:7" s="9" customFormat="1" ht="18" customHeight="1" x14ac:dyDescent="0.25">
      <c r="A18" s="10" t="s">
        <v>10</v>
      </c>
      <c r="B18" s="11">
        <v>202</v>
      </c>
      <c r="C18" s="11">
        <v>33</v>
      </c>
      <c r="D18" s="11">
        <f>B18+C18</f>
        <v>235</v>
      </c>
    </row>
    <row r="19" spans="1:7" s="9" customFormat="1" ht="18" customHeight="1" x14ac:dyDescent="0.25">
      <c r="A19" s="10" t="s">
        <v>35</v>
      </c>
      <c r="B19" s="11">
        <v>39</v>
      </c>
      <c r="C19" s="11">
        <v>15</v>
      </c>
      <c r="D19" s="11">
        <f>B19+C19</f>
        <v>54</v>
      </c>
    </row>
    <row r="20" spans="1:7" s="9" customFormat="1" ht="18" customHeight="1" x14ac:dyDescent="0.25">
      <c r="A20" s="43" t="s">
        <v>7</v>
      </c>
      <c r="B20" s="47">
        <v>20</v>
      </c>
      <c r="C20" s="47">
        <v>20</v>
      </c>
      <c r="D20" s="47">
        <f>B20+C20</f>
        <v>40</v>
      </c>
    </row>
    <row r="21" spans="1:7" s="9" customFormat="1" ht="18" customHeight="1" x14ac:dyDescent="0.25">
      <c r="A21" s="53" t="s">
        <v>0</v>
      </c>
      <c r="B21" s="54">
        <f>B20+B15+B11</f>
        <v>2745</v>
      </c>
      <c r="C21" s="54">
        <f t="shared" ref="C21" si="2">C20+C15+C11</f>
        <v>462</v>
      </c>
      <c r="D21" s="54">
        <f t="shared" ref="D21" si="3">D20+D15+D11</f>
        <v>3207</v>
      </c>
    </row>
    <row r="22" spans="1:7" s="17" customFormat="1" ht="6" customHeight="1" x14ac:dyDescent="0.25">
      <c r="A22" s="15"/>
      <c r="B22" s="16"/>
      <c r="C22" s="16"/>
      <c r="D22" s="16"/>
    </row>
    <row r="23" spans="1:7" s="18" customFormat="1" x14ac:dyDescent="0.25">
      <c r="A23" s="26" t="s">
        <v>19</v>
      </c>
    </row>
    <row r="24" spans="1:7" s="18" customFormat="1" x14ac:dyDescent="0.25">
      <c r="A24" s="62" t="s">
        <v>40</v>
      </c>
    </row>
    <row r="25" spans="1:7" s="18" customFormat="1" x14ac:dyDescent="0.25">
      <c r="A25" s="57" t="s">
        <v>20</v>
      </c>
    </row>
    <row r="26" spans="1:7" s="18" customFormat="1" x14ac:dyDescent="0.25">
      <c r="A26" s="62" t="s">
        <v>36</v>
      </c>
    </row>
    <row r="27" spans="1:7" s="18" customFormat="1" x14ac:dyDescent="0.25">
      <c r="A27" s="57" t="s">
        <v>37</v>
      </c>
    </row>
    <row r="28" spans="1:7" x14ac:dyDescent="0.25">
      <c r="A28" s="26" t="s">
        <v>44</v>
      </c>
    </row>
    <row r="30" spans="1:7" ht="15" thickBot="1" x14ac:dyDescent="0.35">
      <c r="A30" s="34"/>
      <c r="B30" s="35"/>
      <c r="C30" s="36"/>
      <c r="D30" s="36"/>
      <c r="E30" s="36"/>
      <c r="F30" s="36"/>
      <c r="G30" s="36"/>
    </row>
    <row r="31" spans="1:7" x14ac:dyDescent="0.25">
      <c r="A31" s="28"/>
    </row>
    <row r="32" spans="1:7" x14ac:dyDescent="0.25">
      <c r="A32" s="58"/>
    </row>
    <row r="33" spans="1:1" x14ac:dyDescent="0.25">
      <c r="A33" s="2"/>
    </row>
  </sheetData>
  <mergeCells count="6">
    <mergeCell ref="F4:G4"/>
    <mergeCell ref="A6:D6"/>
    <mergeCell ref="B8:D8"/>
    <mergeCell ref="B9:B10"/>
    <mergeCell ref="C9:C10"/>
    <mergeCell ref="D9:D10"/>
  </mergeCells>
  <pageMargins left="0.19685039370078741" right="0.19685039370078741" top="0.98425196850393704" bottom="0.98425196850393704" header="0.51181102362204722" footer="0.51181102362204722"/>
  <pageSetup paperSize="9" scale="99" fitToHeight="0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0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.19921875" style="24"/>
    <col min="17" max="17" width="2.5" style="24" customWidth="1"/>
    <col min="18" max="20" width="11.19921875" style="24"/>
    <col min="21" max="21" width="2.8984375" style="24" customWidth="1"/>
    <col min="22" max="258" width="11.19921875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.19921875" style="24"/>
    <col min="273" max="273" width="2.5" style="24" customWidth="1"/>
    <col min="274" max="276" width="11.19921875" style="24"/>
    <col min="277" max="277" width="2.8984375" style="24" customWidth="1"/>
    <col min="278" max="514" width="11.19921875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.19921875" style="24"/>
    <col min="529" max="529" width="2.5" style="24" customWidth="1"/>
    <col min="530" max="532" width="11.19921875" style="24"/>
    <col min="533" max="533" width="2.8984375" style="24" customWidth="1"/>
    <col min="534" max="770" width="11.19921875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.19921875" style="24"/>
    <col min="785" max="785" width="2.5" style="24" customWidth="1"/>
    <col min="786" max="788" width="11.19921875" style="24"/>
    <col min="789" max="789" width="2.8984375" style="24" customWidth="1"/>
    <col min="790" max="1026" width="11.19921875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.19921875" style="24"/>
    <col min="1041" max="1041" width="2.5" style="24" customWidth="1"/>
    <col min="1042" max="1044" width="11.19921875" style="24"/>
    <col min="1045" max="1045" width="2.8984375" style="24" customWidth="1"/>
    <col min="1046" max="1282" width="11.19921875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.19921875" style="24"/>
    <col min="1297" max="1297" width="2.5" style="24" customWidth="1"/>
    <col min="1298" max="1300" width="11.19921875" style="24"/>
    <col min="1301" max="1301" width="2.8984375" style="24" customWidth="1"/>
    <col min="1302" max="1538" width="11.19921875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.19921875" style="24"/>
    <col min="1553" max="1553" width="2.5" style="24" customWidth="1"/>
    <col min="1554" max="1556" width="11.19921875" style="24"/>
    <col min="1557" max="1557" width="2.8984375" style="24" customWidth="1"/>
    <col min="1558" max="1794" width="11.19921875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.19921875" style="24"/>
    <col min="1809" max="1809" width="2.5" style="24" customWidth="1"/>
    <col min="1810" max="1812" width="11.19921875" style="24"/>
    <col min="1813" max="1813" width="2.8984375" style="24" customWidth="1"/>
    <col min="1814" max="2050" width="11.19921875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.19921875" style="24"/>
    <col min="2065" max="2065" width="2.5" style="24" customWidth="1"/>
    <col min="2066" max="2068" width="11.19921875" style="24"/>
    <col min="2069" max="2069" width="2.8984375" style="24" customWidth="1"/>
    <col min="2070" max="2306" width="11.19921875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.19921875" style="24"/>
    <col min="2321" max="2321" width="2.5" style="24" customWidth="1"/>
    <col min="2322" max="2324" width="11.19921875" style="24"/>
    <col min="2325" max="2325" width="2.8984375" style="24" customWidth="1"/>
    <col min="2326" max="2562" width="11.19921875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.19921875" style="24"/>
    <col min="2577" max="2577" width="2.5" style="24" customWidth="1"/>
    <col min="2578" max="2580" width="11.19921875" style="24"/>
    <col min="2581" max="2581" width="2.8984375" style="24" customWidth="1"/>
    <col min="2582" max="2818" width="11.19921875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.19921875" style="24"/>
    <col min="2833" max="2833" width="2.5" style="24" customWidth="1"/>
    <col min="2834" max="2836" width="11.19921875" style="24"/>
    <col min="2837" max="2837" width="2.8984375" style="24" customWidth="1"/>
    <col min="2838" max="3074" width="11.19921875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.19921875" style="24"/>
    <col min="3089" max="3089" width="2.5" style="24" customWidth="1"/>
    <col min="3090" max="3092" width="11.19921875" style="24"/>
    <col min="3093" max="3093" width="2.8984375" style="24" customWidth="1"/>
    <col min="3094" max="3330" width="11.19921875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.19921875" style="24"/>
    <col min="3345" max="3345" width="2.5" style="24" customWidth="1"/>
    <col min="3346" max="3348" width="11.19921875" style="24"/>
    <col min="3349" max="3349" width="2.8984375" style="24" customWidth="1"/>
    <col min="3350" max="3586" width="11.19921875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.19921875" style="24"/>
    <col min="3601" max="3601" width="2.5" style="24" customWidth="1"/>
    <col min="3602" max="3604" width="11.19921875" style="24"/>
    <col min="3605" max="3605" width="2.8984375" style="24" customWidth="1"/>
    <col min="3606" max="3842" width="11.19921875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.19921875" style="24"/>
    <col min="3857" max="3857" width="2.5" style="24" customWidth="1"/>
    <col min="3858" max="3860" width="11.19921875" style="24"/>
    <col min="3861" max="3861" width="2.8984375" style="24" customWidth="1"/>
    <col min="3862" max="4098" width="11.19921875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.19921875" style="24"/>
    <col min="4113" max="4113" width="2.5" style="24" customWidth="1"/>
    <col min="4114" max="4116" width="11.19921875" style="24"/>
    <col min="4117" max="4117" width="2.8984375" style="24" customWidth="1"/>
    <col min="4118" max="4354" width="11.19921875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.19921875" style="24"/>
    <col min="4369" max="4369" width="2.5" style="24" customWidth="1"/>
    <col min="4370" max="4372" width="11.19921875" style="24"/>
    <col min="4373" max="4373" width="2.8984375" style="24" customWidth="1"/>
    <col min="4374" max="4610" width="11.19921875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.19921875" style="24"/>
    <col min="4625" max="4625" width="2.5" style="24" customWidth="1"/>
    <col min="4626" max="4628" width="11.19921875" style="24"/>
    <col min="4629" max="4629" width="2.8984375" style="24" customWidth="1"/>
    <col min="4630" max="4866" width="11.19921875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.19921875" style="24"/>
    <col min="4881" max="4881" width="2.5" style="24" customWidth="1"/>
    <col min="4882" max="4884" width="11.19921875" style="24"/>
    <col min="4885" max="4885" width="2.8984375" style="24" customWidth="1"/>
    <col min="4886" max="5122" width="11.19921875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.19921875" style="24"/>
    <col min="5137" max="5137" width="2.5" style="24" customWidth="1"/>
    <col min="5138" max="5140" width="11.19921875" style="24"/>
    <col min="5141" max="5141" width="2.8984375" style="24" customWidth="1"/>
    <col min="5142" max="5378" width="11.19921875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.19921875" style="24"/>
    <col min="5393" max="5393" width="2.5" style="24" customWidth="1"/>
    <col min="5394" max="5396" width="11.19921875" style="24"/>
    <col min="5397" max="5397" width="2.8984375" style="24" customWidth="1"/>
    <col min="5398" max="5634" width="11.19921875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.19921875" style="24"/>
    <col min="5649" max="5649" width="2.5" style="24" customWidth="1"/>
    <col min="5650" max="5652" width="11.19921875" style="24"/>
    <col min="5653" max="5653" width="2.8984375" style="24" customWidth="1"/>
    <col min="5654" max="5890" width="11.19921875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.19921875" style="24"/>
    <col min="5905" max="5905" width="2.5" style="24" customWidth="1"/>
    <col min="5906" max="5908" width="11.19921875" style="24"/>
    <col min="5909" max="5909" width="2.8984375" style="24" customWidth="1"/>
    <col min="5910" max="6146" width="11.19921875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.19921875" style="24"/>
    <col min="6161" max="6161" width="2.5" style="24" customWidth="1"/>
    <col min="6162" max="6164" width="11.19921875" style="24"/>
    <col min="6165" max="6165" width="2.8984375" style="24" customWidth="1"/>
    <col min="6166" max="6402" width="11.19921875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.19921875" style="24"/>
    <col min="6417" max="6417" width="2.5" style="24" customWidth="1"/>
    <col min="6418" max="6420" width="11.19921875" style="24"/>
    <col min="6421" max="6421" width="2.8984375" style="24" customWidth="1"/>
    <col min="6422" max="6658" width="11.19921875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.19921875" style="24"/>
    <col min="6673" max="6673" width="2.5" style="24" customWidth="1"/>
    <col min="6674" max="6676" width="11.19921875" style="24"/>
    <col min="6677" max="6677" width="2.8984375" style="24" customWidth="1"/>
    <col min="6678" max="6914" width="11.19921875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.19921875" style="24"/>
    <col min="6929" max="6929" width="2.5" style="24" customWidth="1"/>
    <col min="6930" max="6932" width="11.19921875" style="24"/>
    <col min="6933" max="6933" width="2.8984375" style="24" customWidth="1"/>
    <col min="6934" max="7170" width="11.19921875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.19921875" style="24"/>
    <col min="7185" max="7185" width="2.5" style="24" customWidth="1"/>
    <col min="7186" max="7188" width="11.19921875" style="24"/>
    <col min="7189" max="7189" width="2.8984375" style="24" customWidth="1"/>
    <col min="7190" max="7426" width="11.19921875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.19921875" style="24"/>
    <col min="7441" max="7441" width="2.5" style="24" customWidth="1"/>
    <col min="7442" max="7444" width="11.19921875" style="24"/>
    <col min="7445" max="7445" width="2.8984375" style="24" customWidth="1"/>
    <col min="7446" max="7682" width="11.19921875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.19921875" style="24"/>
    <col min="7697" max="7697" width="2.5" style="24" customWidth="1"/>
    <col min="7698" max="7700" width="11.19921875" style="24"/>
    <col min="7701" max="7701" width="2.8984375" style="24" customWidth="1"/>
    <col min="7702" max="7938" width="11.19921875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.19921875" style="24"/>
    <col min="7953" max="7953" width="2.5" style="24" customWidth="1"/>
    <col min="7954" max="7956" width="11.19921875" style="24"/>
    <col min="7957" max="7957" width="2.8984375" style="24" customWidth="1"/>
    <col min="7958" max="8194" width="11.19921875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.19921875" style="24"/>
    <col min="8209" max="8209" width="2.5" style="24" customWidth="1"/>
    <col min="8210" max="8212" width="11.19921875" style="24"/>
    <col min="8213" max="8213" width="2.8984375" style="24" customWidth="1"/>
    <col min="8214" max="8450" width="11.19921875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.19921875" style="24"/>
    <col min="8465" max="8465" width="2.5" style="24" customWidth="1"/>
    <col min="8466" max="8468" width="11.19921875" style="24"/>
    <col min="8469" max="8469" width="2.8984375" style="24" customWidth="1"/>
    <col min="8470" max="8706" width="11.19921875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.19921875" style="24"/>
    <col min="8721" max="8721" width="2.5" style="24" customWidth="1"/>
    <col min="8722" max="8724" width="11.19921875" style="24"/>
    <col min="8725" max="8725" width="2.8984375" style="24" customWidth="1"/>
    <col min="8726" max="8962" width="11.19921875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.19921875" style="24"/>
    <col min="8977" max="8977" width="2.5" style="24" customWidth="1"/>
    <col min="8978" max="8980" width="11.19921875" style="24"/>
    <col min="8981" max="8981" width="2.8984375" style="24" customWidth="1"/>
    <col min="8982" max="9218" width="11.19921875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.19921875" style="24"/>
    <col min="9233" max="9233" width="2.5" style="24" customWidth="1"/>
    <col min="9234" max="9236" width="11.19921875" style="24"/>
    <col min="9237" max="9237" width="2.8984375" style="24" customWidth="1"/>
    <col min="9238" max="9474" width="11.19921875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.19921875" style="24"/>
    <col min="9489" max="9489" width="2.5" style="24" customWidth="1"/>
    <col min="9490" max="9492" width="11.19921875" style="24"/>
    <col min="9493" max="9493" width="2.8984375" style="24" customWidth="1"/>
    <col min="9494" max="9730" width="11.19921875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.19921875" style="24"/>
    <col min="9745" max="9745" width="2.5" style="24" customWidth="1"/>
    <col min="9746" max="9748" width="11.19921875" style="24"/>
    <col min="9749" max="9749" width="2.8984375" style="24" customWidth="1"/>
    <col min="9750" max="9986" width="11.19921875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.19921875" style="24"/>
    <col min="10001" max="10001" width="2.5" style="24" customWidth="1"/>
    <col min="10002" max="10004" width="11.19921875" style="24"/>
    <col min="10005" max="10005" width="2.8984375" style="24" customWidth="1"/>
    <col min="10006" max="10242" width="11.19921875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.19921875" style="24"/>
    <col min="10257" max="10257" width="2.5" style="24" customWidth="1"/>
    <col min="10258" max="10260" width="11.19921875" style="24"/>
    <col min="10261" max="10261" width="2.8984375" style="24" customWidth="1"/>
    <col min="10262" max="10498" width="11.19921875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.19921875" style="24"/>
    <col min="10513" max="10513" width="2.5" style="24" customWidth="1"/>
    <col min="10514" max="10516" width="11.19921875" style="24"/>
    <col min="10517" max="10517" width="2.8984375" style="24" customWidth="1"/>
    <col min="10518" max="10754" width="11.19921875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.19921875" style="24"/>
    <col min="10769" max="10769" width="2.5" style="24" customWidth="1"/>
    <col min="10770" max="10772" width="11.19921875" style="24"/>
    <col min="10773" max="10773" width="2.8984375" style="24" customWidth="1"/>
    <col min="10774" max="11010" width="11.19921875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.19921875" style="24"/>
    <col min="11025" max="11025" width="2.5" style="24" customWidth="1"/>
    <col min="11026" max="11028" width="11.19921875" style="24"/>
    <col min="11029" max="11029" width="2.8984375" style="24" customWidth="1"/>
    <col min="11030" max="11266" width="11.19921875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.19921875" style="24"/>
    <col min="11281" max="11281" width="2.5" style="24" customWidth="1"/>
    <col min="11282" max="11284" width="11.19921875" style="24"/>
    <col min="11285" max="11285" width="2.8984375" style="24" customWidth="1"/>
    <col min="11286" max="11522" width="11.19921875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.19921875" style="24"/>
    <col min="11537" max="11537" width="2.5" style="24" customWidth="1"/>
    <col min="11538" max="11540" width="11.19921875" style="24"/>
    <col min="11541" max="11541" width="2.8984375" style="24" customWidth="1"/>
    <col min="11542" max="11778" width="11.19921875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.19921875" style="24"/>
    <col min="11793" max="11793" width="2.5" style="24" customWidth="1"/>
    <col min="11794" max="11796" width="11.19921875" style="24"/>
    <col min="11797" max="11797" width="2.8984375" style="24" customWidth="1"/>
    <col min="11798" max="12034" width="11.19921875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.19921875" style="24"/>
    <col min="12049" max="12049" width="2.5" style="24" customWidth="1"/>
    <col min="12050" max="12052" width="11.19921875" style="24"/>
    <col min="12053" max="12053" width="2.8984375" style="24" customWidth="1"/>
    <col min="12054" max="12290" width="11.19921875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.19921875" style="24"/>
    <col min="12305" max="12305" width="2.5" style="24" customWidth="1"/>
    <col min="12306" max="12308" width="11.19921875" style="24"/>
    <col min="12309" max="12309" width="2.8984375" style="24" customWidth="1"/>
    <col min="12310" max="12546" width="11.19921875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.19921875" style="24"/>
    <col min="12561" max="12561" width="2.5" style="24" customWidth="1"/>
    <col min="12562" max="12564" width="11.19921875" style="24"/>
    <col min="12565" max="12565" width="2.8984375" style="24" customWidth="1"/>
    <col min="12566" max="12802" width="11.19921875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.19921875" style="24"/>
    <col min="12817" max="12817" width="2.5" style="24" customWidth="1"/>
    <col min="12818" max="12820" width="11.19921875" style="24"/>
    <col min="12821" max="12821" width="2.8984375" style="24" customWidth="1"/>
    <col min="12822" max="13058" width="11.19921875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.19921875" style="24"/>
    <col min="13073" max="13073" width="2.5" style="24" customWidth="1"/>
    <col min="13074" max="13076" width="11.19921875" style="24"/>
    <col min="13077" max="13077" width="2.8984375" style="24" customWidth="1"/>
    <col min="13078" max="13314" width="11.19921875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.19921875" style="24"/>
    <col min="13329" max="13329" width="2.5" style="24" customWidth="1"/>
    <col min="13330" max="13332" width="11.19921875" style="24"/>
    <col min="13333" max="13333" width="2.8984375" style="24" customWidth="1"/>
    <col min="13334" max="13570" width="11.19921875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.19921875" style="24"/>
    <col min="13585" max="13585" width="2.5" style="24" customWidth="1"/>
    <col min="13586" max="13588" width="11.19921875" style="24"/>
    <col min="13589" max="13589" width="2.8984375" style="24" customWidth="1"/>
    <col min="13590" max="13826" width="11.19921875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.19921875" style="24"/>
    <col min="13841" max="13841" width="2.5" style="24" customWidth="1"/>
    <col min="13842" max="13844" width="11.19921875" style="24"/>
    <col min="13845" max="13845" width="2.8984375" style="24" customWidth="1"/>
    <col min="13846" max="14082" width="11.19921875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.19921875" style="24"/>
    <col min="14097" max="14097" width="2.5" style="24" customWidth="1"/>
    <col min="14098" max="14100" width="11.19921875" style="24"/>
    <col min="14101" max="14101" width="2.8984375" style="24" customWidth="1"/>
    <col min="14102" max="14338" width="11.19921875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.19921875" style="24"/>
    <col min="14353" max="14353" width="2.5" style="24" customWidth="1"/>
    <col min="14354" max="14356" width="11.19921875" style="24"/>
    <col min="14357" max="14357" width="2.8984375" style="24" customWidth="1"/>
    <col min="14358" max="14594" width="11.19921875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.19921875" style="24"/>
    <col min="14609" max="14609" width="2.5" style="24" customWidth="1"/>
    <col min="14610" max="14612" width="11.19921875" style="24"/>
    <col min="14613" max="14613" width="2.8984375" style="24" customWidth="1"/>
    <col min="14614" max="14850" width="11.19921875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.19921875" style="24"/>
    <col min="14865" max="14865" width="2.5" style="24" customWidth="1"/>
    <col min="14866" max="14868" width="11.19921875" style="24"/>
    <col min="14869" max="14869" width="2.8984375" style="24" customWidth="1"/>
    <col min="14870" max="15106" width="11.19921875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.19921875" style="24"/>
    <col min="15121" max="15121" width="2.5" style="24" customWidth="1"/>
    <col min="15122" max="15124" width="11.19921875" style="24"/>
    <col min="15125" max="15125" width="2.8984375" style="24" customWidth="1"/>
    <col min="15126" max="15362" width="11.19921875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.19921875" style="24"/>
    <col min="15377" max="15377" width="2.5" style="24" customWidth="1"/>
    <col min="15378" max="15380" width="11.19921875" style="24"/>
    <col min="15381" max="15381" width="2.8984375" style="24" customWidth="1"/>
    <col min="15382" max="15618" width="11.19921875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.19921875" style="24"/>
    <col min="15633" max="15633" width="2.5" style="24" customWidth="1"/>
    <col min="15634" max="15636" width="11.19921875" style="24"/>
    <col min="15637" max="15637" width="2.8984375" style="24" customWidth="1"/>
    <col min="15638" max="15874" width="11.19921875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.19921875" style="24"/>
    <col min="15889" max="15889" width="2.5" style="24" customWidth="1"/>
    <col min="15890" max="15892" width="11.19921875" style="24"/>
    <col min="15893" max="15893" width="2.8984375" style="24" customWidth="1"/>
    <col min="15894" max="16130" width="11.19921875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.19921875" style="24"/>
    <col min="16145" max="16145" width="2.5" style="24" customWidth="1"/>
    <col min="16146" max="16148" width="11.19921875" style="24"/>
    <col min="16149" max="16149" width="2.8984375" style="24" customWidth="1"/>
    <col min="16150" max="16384" width="11.19921875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30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1615</v>
      </c>
      <c r="C10" s="45">
        <f>SUM(C11:C13)</f>
        <v>1295.69</v>
      </c>
      <c r="D10" s="50">
        <f>C10/C$20</f>
        <v>0.59840755947405122</v>
      </c>
      <c r="E10" s="8"/>
      <c r="F10" s="8">
        <f t="shared" ref="F10:G10" si="0">SUM(F11:F13)</f>
        <v>284</v>
      </c>
      <c r="G10" s="46">
        <f t="shared" si="0"/>
        <v>170.28</v>
      </c>
      <c r="H10" s="50">
        <f>G10/G$20</f>
        <v>0.5926389976507439</v>
      </c>
      <c r="I10" s="8"/>
      <c r="J10" s="44">
        <f>B10+F10</f>
        <v>1899</v>
      </c>
      <c r="K10" s="45">
        <f>G10+C10</f>
        <v>1465.97</v>
      </c>
      <c r="L10" s="50">
        <f>K10/K$20</f>
        <v>0.59773175321246608</v>
      </c>
    </row>
    <row r="11" spans="1:16" s="9" customFormat="1" ht="18" customHeight="1" x14ac:dyDescent="0.25">
      <c r="A11" s="10" t="s">
        <v>33</v>
      </c>
      <c r="B11" s="11">
        <v>1599</v>
      </c>
      <c r="C11" s="12">
        <v>1281.94</v>
      </c>
      <c r="D11" s="51">
        <f>C11/C$20</f>
        <v>0.59205719484766051</v>
      </c>
      <c r="E11" s="13"/>
      <c r="F11" s="11">
        <v>258</v>
      </c>
      <c r="G11" s="12">
        <v>153.82</v>
      </c>
      <c r="H11" s="51">
        <f t="shared" ref="H11:H20" si="1">G11/G$20</f>
        <v>0.53535195336291652</v>
      </c>
      <c r="I11" s="13"/>
      <c r="J11" s="11">
        <f>B11+F11</f>
        <v>1857</v>
      </c>
      <c r="K11" s="12">
        <f t="shared" ref="K11:K19" si="2">G11+C11</f>
        <v>1435.76</v>
      </c>
      <c r="L11" s="51">
        <f t="shared" ref="L11:L20" si="3">K11/K$20</f>
        <v>0.58541398663842392</v>
      </c>
    </row>
    <row r="12" spans="1:16" s="9" customFormat="1" ht="18" customHeight="1" x14ac:dyDescent="0.25">
      <c r="A12" s="10" t="s">
        <v>18</v>
      </c>
      <c r="B12" s="11">
        <v>12</v>
      </c>
      <c r="C12" s="12">
        <v>10.4</v>
      </c>
      <c r="D12" s="52" t="s">
        <v>11</v>
      </c>
      <c r="E12" s="13"/>
      <c r="F12" s="11">
        <v>17</v>
      </c>
      <c r="G12" s="12">
        <v>11.18</v>
      </c>
      <c r="H12" s="51">
        <f t="shared" si="1"/>
        <v>3.8910641259897329E-2</v>
      </c>
      <c r="I12" s="13"/>
      <c r="J12" s="11">
        <f t="shared" ref="J12:J19" si="4">B12+F12</f>
        <v>29</v>
      </c>
      <c r="K12" s="12">
        <f t="shared" si="2"/>
        <v>21.58</v>
      </c>
      <c r="L12" s="51">
        <f t="shared" si="3"/>
        <v>8.7989871786769286E-3</v>
      </c>
    </row>
    <row r="13" spans="1:16" s="9" customFormat="1" ht="18" customHeight="1" x14ac:dyDescent="0.25">
      <c r="A13" s="10" t="s">
        <v>39</v>
      </c>
      <c r="B13" s="11">
        <v>4</v>
      </c>
      <c r="C13" s="12">
        <v>3.35</v>
      </c>
      <c r="D13" s="52" t="s">
        <v>11</v>
      </c>
      <c r="E13" s="13"/>
      <c r="F13" s="11">
        <v>9</v>
      </c>
      <c r="G13" s="12">
        <v>5.28</v>
      </c>
      <c r="H13" s="51">
        <f>G13/G$20</f>
        <v>1.8376403027930047E-2</v>
      </c>
      <c r="I13" s="13"/>
      <c r="J13" s="11">
        <f t="shared" si="4"/>
        <v>13</v>
      </c>
      <c r="K13" s="12">
        <f t="shared" si="2"/>
        <v>8.6300000000000008</v>
      </c>
      <c r="L13" s="60" t="s">
        <v>11</v>
      </c>
    </row>
    <row r="14" spans="1:16" s="49" customFormat="1" ht="18" customHeight="1" x14ac:dyDescent="0.25">
      <c r="A14" s="43" t="s">
        <v>6</v>
      </c>
      <c r="B14" s="47">
        <f>SUM(B15:B18)</f>
        <v>1047</v>
      </c>
      <c r="C14" s="48">
        <f>SUM(C15:C18)</f>
        <v>845.56</v>
      </c>
      <c r="D14" s="50">
        <f>C14/C$20</f>
        <v>0.39051740461752327</v>
      </c>
      <c r="E14" s="14"/>
      <c r="F14" s="47">
        <f t="shared" ref="F14:G14" si="5">SUM(F15:F18)</f>
        <v>165</v>
      </c>
      <c r="G14" s="48">
        <f t="shared" si="5"/>
        <v>104.785</v>
      </c>
      <c r="H14" s="50">
        <f t="shared" si="1"/>
        <v>0.36469155137910031</v>
      </c>
      <c r="I14" s="14"/>
      <c r="J14" s="47">
        <f>SUM(J15:J18)</f>
        <v>1212</v>
      </c>
      <c r="K14" s="48">
        <f t="shared" ref="K14" si="6">SUM(K15:K18)</f>
        <v>950.34500000000014</v>
      </c>
      <c r="L14" s="50">
        <f t="shared" si="3"/>
        <v>0.38749181975531638</v>
      </c>
    </row>
    <row r="15" spans="1:16" s="9" customFormat="1" ht="18" customHeight="1" x14ac:dyDescent="0.25">
      <c r="A15" s="10" t="s">
        <v>34</v>
      </c>
      <c r="B15" s="11">
        <v>724</v>
      </c>
      <c r="C15" s="12">
        <v>584.44000000000005</v>
      </c>
      <c r="D15" s="51">
        <f t="shared" ref="D15:D20" si="7">C15/C$20</f>
        <v>0.26992051652711263</v>
      </c>
      <c r="E15" s="13"/>
      <c r="F15" s="11">
        <v>101</v>
      </c>
      <c r="G15" s="12">
        <v>63.844999999999999</v>
      </c>
      <c r="H15" s="51">
        <f t="shared" si="1"/>
        <v>0.22220482032541547</v>
      </c>
      <c r="I15" s="13"/>
      <c r="J15" s="11">
        <f t="shared" si="4"/>
        <v>825</v>
      </c>
      <c r="K15" s="12">
        <f t="shared" si="2"/>
        <v>648.28500000000008</v>
      </c>
      <c r="L15" s="51">
        <f t="shared" si="3"/>
        <v>0.26433046353700529</v>
      </c>
    </row>
    <row r="16" spans="1:16" s="9" customFormat="1" ht="18" customHeight="1" x14ac:dyDescent="0.25">
      <c r="A16" s="10" t="s">
        <v>9</v>
      </c>
      <c r="B16" s="11">
        <v>71</v>
      </c>
      <c r="C16" s="12">
        <v>52.55</v>
      </c>
      <c r="D16" s="51">
        <f t="shared" si="7"/>
        <v>2.4269938990315116E-2</v>
      </c>
      <c r="E16" s="13"/>
      <c r="F16" s="11">
        <v>19</v>
      </c>
      <c r="G16" s="12">
        <v>10.08</v>
      </c>
      <c r="H16" s="51">
        <f t="shared" si="1"/>
        <v>3.5082223962411903E-2</v>
      </c>
      <c r="I16" s="13"/>
      <c r="J16" s="11">
        <f t="shared" si="4"/>
        <v>90</v>
      </c>
      <c r="K16" s="12">
        <f t="shared" si="2"/>
        <v>62.629999999999995</v>
      </c>
      <c r="L16" s="51">
        <f t="shared" si="3"/>
        <v>2.5536634244695832E-2</v>
      </c>
    </row>
    <row r="17" spans="1:12" s="9" customFormat="1" ht="18" customHeight="1" x14ac:dyDescent="0.25">
      <c r="A17" s="10" t="s">
        <v>10</v>
      </c>
      <c r="B17" s="11">
        <v>207</v>
      </c>
      <c r="C17" s="12">
        <v>172.82</v>
      </c>
      <c r="D17" s="51">
        <f t="shared" si="7"/>
        <v>7.9816001071479695E-2</v>
      </c>
      <c r="E17" s="13"/>
      <c r="F17" s="11">
        <v>33</v>
      </c>
      <c r="G17" s="12">
        <v>23.75</v>
      </c>
      <c r="H17" s="51">
        <f t="shared" si="1"/>
        <v>8.2659009832071695E-2</v>
      </c>
      <c r="I17" s="13"/>
      <c r="J17" s="11">
        <f t="shared" si="4"/>
        <v>240</v>
      </c>
      <c r="K17" s="12">
        <f t="shared" si="2"/>
        <v>196.57</v>
      </c>
      <c r="L17" s="51">
        <f t="shared" si="3"/>
        <v>8.0149069032091014E-2</v>
      </c>
    </row>
    <row r="18" spans="1:12" s="9" customFormat="1" ht="18" customHeight="1" x14ac:dyDescent="0.25">
      <c r="A18" s="10" t="s">
        <v>35</v>
      </c>
      <c r="B18" s="11">
        <v>45</v>
      </c>
      <c r="C18" s="12">
        <v>35.75</v>
      </c>
      <c r="D18" s="51">
        <f t="shared" si="7"/>
        <v>1.6510948028615899E-2</v>
      </c>
      <c r="E18" s="13"/>
      <c r="F18" s="11">
        <v>12</v>
      </c>
      <c r="G18" s="12">
        <v>7.11</v>
      </c>
      <c r="H18" s="51">
        <f t="shared" si="1"/>
        <v>2.4745497259201256E-2</v>
      </c>
      <c r="I18" s="13"/>
      <c r="J18" s="11">
        <f t="shared" si="4"/>
        <v>57</v>
      </c>
      <c r="K18" s="12">
        <f t="shared" si="2"/>
        <v>42.86</v>
      </c>
      <c r="L18" s="51">
        <f t="shared" si="3"/>
        <v>1.7475652941524245E-2</v>
      </c>
    </row>
    <row r="19" spans="1:12" s="9" customFormat="1" ht="18" customHeight="1" x14ac:dyDescent="0.25">
      <c r="A19" s="43" t="s">
        <v>7</v>
      </c>
      <c r="B19" s="47">
        <v>28</v>
      </c>
      <c r="C19" s="48">
        <v>23.98</v>
      </c>
      <c r="D19" s="50">
        <f t="shared" si="7"/>
        <v>1.1075035908425433E-2</v>
      </c>
      <c r="E19" s="14"/>
      <c r="F19" s="47">
        <v>19</v>
      </c>
      <c r="G19" s="48">
        <v>12.26</v>
      </c>
      <c r="H19" s="50">
        <f t="shared" si="1"/>
        <v>4.2669450970155745E-2</v>
      </c>
      <c r="I19" s="14"/>
      <c r="J19" s="47">
        <f t="shared" si="4"/>
        <v>47</v>
      </c>
      <c r="K19" s="48">
        <f t="shared" si="2"/>
        <v>36.24</v>
      </c>
      <c r="L19" s="50">
        <f t="shared" si="3"/>
        <v>1.4776427032217421E-2</v>
      </c>
    </row>
    <row r="20" spans="1:12" s="9" customFormat="1" ht="18" customHeight="1" x14ac:dyDescent="0.25">
      <c r="A20" s="53" t="s">
        <v>0</v>
      </c>
      <c r="B20" s="54">
        <f>B19+B14+B10</f>
        <v>2690</v>
      </c>
      <c r="C20" s="55">
        <f>C19+C14+C10</f>
        <v>2165.23</v>
      </c>
      <c r="D20" s="56">
        <f t="shared" si="7"/>
        <v>1</v>
      </c>
      <c r="E20" s="54"/>
      <c r="F20" s="54">
        <f t="shared" ref="F20" si="8">F19+F14+F10</f>
        <v>468</v>
      </c>
      <c r="G20" s="55">
        <f>G19+G14+G10</f>
        <v>287.32499999999999</v>
      </c>
      <c r="H20" s="56">
        <f t="shared" si="1"/>
        <v>1</v>
      </c>
      <c r="I20" s="54"/>
      <c r="J20" s="54">
        <f t="shared" ref="J20:K20" si="9">J19+J14+J10</f>
        <v>3158</v>
      </c>
      <c r="K20" s="55">
        <f t="shared" si="9"/>
        <v>2452.5550000000003</v>
      </c>
      <c r="L20" s="56">
        <f t="shared" si="3"/>
        <v>1</v>
      </c>
    </row>
    <row r="21" spans="1:12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57" t="s">
        <v>37</v>
      </c>
      <c r="E26" s="19"/>
      <c r="I26" s="19"/>
    </row>
    <row r="27" spans="1:12" x14ac:dyDescent="0.25">
      <c r="A27" s="26" t="s">
        <v>31</v>
      </c>
    </row>
    <row r="28" spans="1:12" x14ac:dyDescent="0.25">
      <c r="K28" s="27"/>
    </row>
    <row r="29" spans="1:12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2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.19921875" style="24"/>
    <col min="17" max="17" width="2.5" style="24" customWidth="1"/>
    <col min="18" max="20" width="11.19921875" style="24"/>
    <col min="21" max="21" width="2.8984375" style="24" customWidth="1"/>
    <col min="22" max="258" width="11.19921875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.19921875" style="24"/>
    <col min="273" max="273" width="2.5" style="24" customWidth="1"/>
    <col min="274" max="276" width="11.19921875" style="24"/>
    <col min="277" max="277" width="2.8984375" style="24" customWidth="1"/>
    <col min="278" max="514" width="11.19921875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.19921875" style="24"/>
    <col min="529" max="529" width="2.5" style="24" customWidth="1"/>
    <col min="530" max="532" width="11.19921875" style="24"/>
    <col min="533" max="533" width="2.8984375" style="24" customWidth="1"/>
    <col min="534" max="770" width="11.19921875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.19921875" style="24"/>
    <col min="785" max="785" width="2.5" style="24" customWidth="1"/>
    <col min="786" max="788" width="11.19921875" style="24"/>
    <col min="789" max="789" width="2.8984375" style="24" customWidth="1"/>
    <col min="790" max="1026" width="11.19921875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.19921875" style="24"/>
    <col min="1041" max="1041" width="2.5" style="24" customWidth="1"/>
    <col min="1042" max="1044" width="11.19921875" style="24"/>
    <col min="1045" max="1045" width="2.8984375" style="24" customWidth="1"/>
    <col min="1046" max="1282" width="11.19921875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.19921875" style="24"/>
    <col min="1297" max="1297" width="2.5" style="24" customWidth="1"/>
    <col min="1298" max="1300" width="11.19921875" style="24"/>
    <col min="1301" max="1301" width="2.8984375" style="24" customWidth="1"/>
    <col min="1302" max="1538" width="11.19921875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.19921875" style="24"/>
    <col min="1553" max="1553" width="2.5" style="24" customWidth="1"/>
    <col min="1554" max="1556" width="11.19921875" style="24"/>
    <col min="1557" max="1557" width="2.8984375" style="24" customWidth="1"/>
    <col min="1558" max="1794" width="11.19921875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.19921875" style="24"/>
    <col min="1809" max="1809" width="2.5" style="24" customWidth="1"/>
    <col min="1810" max="1812" width="11.19921875" style="24"/>
    <col min="1813" max="1813" width="2.8984375" style="24" customWidth="1"/>
    <col min="1814" max="2050" width="11.19921875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.19921875" style="24"/>
    <col min="2065" max="2065" width="2.5" style="24" customWidth="1"/>
    <col min="2066" max="2068" width="11.19921875" style="24"/>
    <col min="2069" max="2069" width="2.8984375" style="24" customWidth="1"/>
    <col min="2070" max="2306" width="11.19921875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.19921875" style="24"/>
    <col min="2321" max="2321" width="2.5" style="24" customWidth="1"/>
    <col min="2322" max="2324" width="11.19921875" style="24"/>
    <col min="2325" max="2325" width="2.8984375" style="24" customWidth="1"/>
    <col min="2326" max="2562" width="11.19921875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.19921875" style="24"/>
    <col min="2577" max="2577" width="2.5" style="24" customWidth="1"/>
    <col min="2578" max="2580" width="11.19921875" style="24"/>
    <col min="2581" max="2581" width="2.8984375" style="24" customWidth="1"/>
    <col min="2582" max="2818" width="11.19921875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.19921875" style="24"/>
    <col min="2833" max="2833" width="2.5" style="24" customWidth="1"/>
    <col min="2834" max="2836" width="11.19921875" style="24"/>
    <col min="2837" max="2837" width="2.8984375" style="24" customWidth="1"/>
    <col min="2838" max="3074" width="11.19921875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.19921875" style="24"/>
    <col min="3089" max="3089" width="2.5" style="24" customWidth="1"/>
    <col min="3090" max="3092" width="11.19921875" style="24"/>
    <col min="3093" max="3093" width="2.8984375" style="24" customWidth="1"/>
    <col min="3094" max="3330" width="11.19921875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.19921875" style="24"/>
    <col min="3345" max="3345" width="2.5" style="24" customWidth="1"/>
    <col min="3346" max="3348" width="11.19921875" style="24"/>
    <col min="3349" max="3349" width="2.8984375" style="24" customWidth="1"/>
    <col min="3350" max="3586" width="11.19921875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.19921875" style="24"/>
    <col min="3601" max="3601" width="2.5" style="24" customWidth="1"/>
    <col min="3602" max="3604" width="11.19921875" style="24"/>
    <col min="3605" max="3605" width="2.8984375" style="24" customWidth="1"/>
    <col min="3606" max="3842" width="11.19921875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.19921875" style="24"/>
    <col min="3857" max="3857" width="2.5" style="24" customWidth="1"/>
    <col min="3858" max="3860" width="11.19921875" style="24"/>
    <col min="3861" max="3861" width="2.8984375" style="24" customWidth="1"/>
    <col min="3862" max="4098" width="11.19921875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.19921875" style="24"/>
    <col min="4113" max="4113" width="2.5" style="24" customWidth="1"/>
    <col min="4114" max="4116" width="11.19921875" style="24"/>
    <col min="4117" max="4117" width="2.8984375" style="24" customWidth="1"/>
    <col min="4118" max="4354" width="11.19921875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.19921875" style="24"/>
    <col min="4369" max="4369" width="2.5" style="24" customWidth="1"/>
    <col min="4370" max="4372" width="11.19921875" style="24"/>
    <col min="4373" max="4373" width="2.8984375" style="24" customWidth="1"/>
    <col min="4374" max="4610" width="11.19921875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.19921875" style="24"/>
    <col min="4625" max="4625" width="2.5" style="24" customWidth="1"/>
    <col min="4626" max="4628" width="11.19921875" style="24"/>
    <col min="4629" max="4629" width="2.8984375" style="24" customWidth="1"/>
    <col min="4630" max="4866" width="11.19921875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.19921875" style="24"/>
    <col min="4881" max="4881" width="2.5" style="24" customWidth="1"/>
    <col min="4882" max="4884" width="11.19921875" style="24"/>
    <col min="4885" max="4885" width="2.8984375" style="24" customWidth="1"/>
    <col min="4886" max="5122" width="11.19921875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.19921875" style="24"/>
    <col min="5137" max="5137" width="2.5" style="24" customWidth="1"/>
    <col min="5138" max="5140" width="11.19921875" style="24"/>
    <col min="5141" max="5141" width="2.8984375" style="24" customWidth="1"/>
    <col min="5142" max="5378" width="11.19921875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.19921875" style="24"/>
    <col min="5393" max="5393" width="2.5" style="24" customWidth="1"/>
    <col min="5394" max="5396" width="11.19921875" style="24"/>
    <col min="5397" max="5397" width="2.8984375" style="24" customWidth="1"/>
    <col min="5398" max="5634" width="11.19921875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.19921875" style="24"/>
    <col min="5649" max="5649" width="2.5" style="24" customWidth="1"/>
    <col min="5650" max="5652" width="11.19921875" style="24"/>
    <col min="5653" max="5653" width="2.8984375" style="24" customWidth="1"/>
    <col min="5654" max="5890" width="11.19921875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.19921875" style="24"/>
    <col min="5905" max="5905" width="2.5" style="24" customWidth="1"/>
    <col min="5906" max="5908" width="11.19921875" style="24"/>
    <col min="5909" max="5909" width="2.8984375" style="24" customWidth="1"/>
    <col min="5910" max="6146" width="11.19921875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.19921875" style="24"/>
    <col min="6161" max="6161" width="2.5" style="24" customWidth="1"/>
    <col min="6162" max="6164" width="11.19921875" style="24"/>
    <col min="6165" max="6165" width="2.8984375" style="24" customWidth="1"/>
    <col min="6166" max="6402" width="11.19921875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.19921875" style="24"/>
    <col min="6417" max="6417" width="2.5" style="24" customWidth="1"/>
    <col min="6418" max="6420" width="11.19921875" style="24"/>
    <col min="6421" max="6421" width="2.8984375" style="24" customWidth="1"/>
    <col min="6422" max="6658" width="11.19921875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.19921875" style="24"/>
    <col min="6673" max="6673" width="2.5" style="24" customWidth="1"/>
    <col min="6674" max="6676" width="11.19921875" style="24"/>
    <col min="6677" max="6677" width="2.8984375" style="24" customWidth="1"/>
    <col min="6678" max="6914" width="11.19921875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.19921875" style="24"/>
    <col min="6929" max="6929" width="2.5" style="24" customWidth="1"/>
    <col min="6930" max="6932" width="11.19921875" style="24"/>
    <col min="6933" max="6933" width="2.8984375" style="24" customWidth="1"/>
    <col min="6934" max="7170" width="11.19921875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.19921875" style="24"/>
    <col min="7185" max="7185" width="2.5" style="24" customWidth="1"/>
    <col min="7186" max="7188" width="11.19921875" style="24"/>
    <col min="7189" max="7189" width="2.8984375" style="24" customWidth="1"/>
    <col min="7190" max="7426" width="11.19921875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.19921875" style="24"/>
    <col min="7441" max="7441" width="2.5" style="24" customWidth="1"/>
    <col min="7442" max="7444" width="11.19921875" style="24"/>
    <col min="7445" max="7445" width="2.8984375" style="24" customWidth="1"/>
    <col min="7446" max="7682" width="11.19921875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.19921875" style="24"/>
    <col min="7697" max="7697" width="2.5" style="24" customWidth="1"/>
    <col min="7698" max="7700" width="11.19921875" style="24"/>
    <col min="7701" max="7701" width="2.8984375" style="24" customWidth="1"/>
    <col min="7702" max="7938" width="11.19921875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.19921875" style="24"/>
    <col min="7953" max="7953" width="2.5" style="24" customWidth="1"/>
    <col min="7954" max="7956" width="11.19921875" style="24"/>
    <col min="7957" max="7957" width="2.8984375" style="24" customWidth="1"/>
    <col min="7958" max="8194" width="11.19921875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.19921875" style="24"/>
    <col min="8209" max="8209" width="2.5" style="24" customWidth="1"/>
    <col min="8210" max="8212" width="11.19921875" style="24"/>
    <col min="8213" max="8213" width="2.8984375" style="24" customWidth="1"/>
    <col min="8214" max="8450" width="11.19921875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.19921875" style="24"/>
    <col min="8465" max="8465" width="2.5" style="24" customWidth="1"/>
    <col min="8466" max="8468" width="11.19921875" style="24"/>
    <col min="8469" max="8469" width="2.8984375" style="24" customWidth="1"/>
    <col min="8470" max="8706" width="11.19921875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.19921875" style="24"/>
    <col min="8721" max="8721" width="2.5" style="24" customWidth="1"/>
    <col min="8722" max="8724" width="11.19921875" style="24"/>
    <col min="8725" max="8725" width="2.8984375" style="24" customWidth="1"/>
    <col min="8726" max="8962" width="11.19921875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.19921875" style="24"/>
    <col min="8977" max="8977" width="2.5" style="24" customWidth="1"/>
    <col min="8978" max="8980" width="11.19921875" style="24"/>
    <col min="8981" max="8981" width="2.8984375" style="24" customWidth="1"/>
    <col min="8982" max="9218" width="11.19921875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.19921875" style="24"/>
    <col min="9233" max="9233" width="2.5" style="24" customWidth="1"/>
    <col min="9234" max="9236" width="11.19921875" style="24"/>
    <col min="9237" max="9237" width="2.8984375" style="24" customWidth="1"/>
    <col min="9238" max="9474" width="11.19921875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.19921875" style="24"/>
    <col min="9489" max="9489" width="2.5" style="24" customWidth="1"/>
    <col min="9490" max="9492" width="11.19921875" style="24"/>
    <col min="9493" max="9493" width="2.8984375" style="24" customWidth="1"/>
    <col min="9494" max="9730" width="11.19921875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.19921875" style="24"/>
    <col min="9745" max="9745" width="2.5" style="24" customWidth="1"/>
    <col min="9746" max="9748" width="11.19921875" style="24"/>
    <col min="9749" max="9749" width="2.8984375" style="24" customWidth="1"/>
    <col min="9750" max="9986" width="11.19921875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.19921875" style="24"/>
    <col min="10001" max="10001" width="2.5" style="24" customWidth="1"/>
    <col min="10002" max="10004" width="11.19921875" style="24"/>
    <col min="10005" max="10005" width="2.8984375" style="24" customWidth="1"/>
    <col min="10006" max="10242" width="11.19921875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.19921875" style="24"/>
    <col min="10257" max="10257" width="2.5" style="24" customWidth="1"/>
    <col min="10258" max="10260" width="11.19921875" style="24"/>
    <col min="10261" max="10261" width="2.8984375" style="24" customWidth="1"/>
    <col min="10262" max="10498" width="11.19921875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.19921875" style="24"/>
    <col min="10513" max="10513" width="2.5" style="24" customWidth="1"/>
    <col min="10514" max="10516" width="11.19921875" style="24"/>
    <col min="10517" max="10517" width="2.8984375" style="24" customWidth="1"/>
    <col min="10518" max="10754" width="11.19921875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.19921875" style="24"/>
    <col min="10769" max="10769" width="2.5" style="24" customWidth="1"/>
    <col min="10770" max="10772" width="11.19921875" style="24"/>
    <col min="10773" max="10773" width="2.8984375" style="24" customWidth="1"/>
    <col min="10774" max="11010" width="11.19921875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.19921875" style="24"/>
    <col min="11025" max="11025" width="2.5" style="24" customWidth="1"/>
    <col min="11026" max="11028" width="11.19921875" style="24"/>
    <col min="11029" max="11029" width="2.8984375" style="24" customWidth="1"/>
    <col min="11030" max="11266" width="11.19921875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.19921875" style="24"/>
    <col min="11281" max="11281" width="2.5" style="24" customWidth="1"/>
    <col min="11282" max="11284" width="11.19921875" style="24"/>
    <col min="11285" max="11285" width="2.8984375" style="24" customWidth="1"/>
    <col min="11286" max="11522" width="11.19921875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.19921875" style="24"/>
    <col min="11537" max="11537" width="2.5" style="24" customWidth="1"/>
    <col min="11538" max="11540" width="11.19921875" style="24"/>
    <col min="11541" max="11541" width="2.8984375" style="24" customWidth="1"/>
    <col min="11542" max="11778" width="11.19921875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.19921875" style="24"/>
    <col min="11793" max="11793" width="2.5" style="24" customWidth="1"/>
    <col min="11794" max="11796" width="11.19921875" style="24"/>
    <col min="11797" max="11797" width="2.8984375" style="24" customWidth="1"/>
    <col min="11798" max="12034" width="11.19921875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.19921875" style="24"/>
    <col min="12049" max="12049" width="2.5" style="24" customWidth="1"/>
    <col min="12050" max="12052" width="11.19921875" style="24"/>
    <col min="12053" max="12053" width="2.8984375" style="24" customWidth="1"/>
    <col min="12054" max="12290" width="11.19921875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.19921875" style="24"/>
    <col min="12305" max="12305" width="2.5" style="24" customWidth="1"/>
    <col min="12306" max="12308" width="11.19921875" style="24"/>
    <col min="12309" max="12309" width="2.8984375" style="24" customWidth="1"/>
    <col min="12310" max="12546" width="11.19921875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.19921875" style="24"/>
    <col min="12561" max="12561" width="2.5" style="24" customWidth="1"/>
    <col min="12562" max="12564" width="11.19921875" style="24"/>
    <col min="12565" max="12565" width="2.8984375" style="24" customWidth="1"/>
    <col min="12566" max="12802" width="11.19921875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.19921875" style="24"/>
    <col min="12817" max="12817" width="2.5" style="24" customWidth="1"/>
    <col min="12818" max="12820" width="11.19921875" style="24"/>
    <col min="12821" max="12821" width="2.8984375" style="24" customWidth="1"/>
    <col min="12822" max="13058" width="11.19921875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.19921875" style="24"/>
    <col min="13073" max="13073" width="2.5" style="24" customWidth="1"/>
    <col min="13074" max="13076" width="11.19921875" style="24"/>
    <col min="13077" max="13077" width="2.8984375" style="24" customWidth="1"/>
    <col min="13078" max="13314" width="11.19921875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.19921875" style="24"/>
    <col min="13329" max="13329" width="2.5" style="24" customWidth="1"/>
    <col min="13330" max="13332" width="11.19921875" style="24"/>
    <col min="13333" max="13333" width="2.8984375" style="24" customWidth="1"/>
    <col min="13334" max="13570" width="11.19921875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.19921875" style="24"/>
    <col min="13585" max="13585" width="2.5" style="24" customWidth="1"/>
    <col min="13586" max="13588" width="11.19921875" style="24"/>
    <col min="13589" max="13589" width="2.8984375" style="24" customWidth="1"/>
    <col min="13590" max="13826" width="11.19921875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.19921875" style="24"/>
    <col min="13841" max="13841" width="2.5" style="24" customWidth="1"/>
    <col min="13842" max="13844" width="11.19921875" style="24"/>
    <col min="13845" max="13845" width="2.8984375" style="24" customWidth="1"/>
    <col min="13846" max="14082" width="11.19921875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.19921875" style="24"/>
    <col min="14097" max="14097" width="2.5" style="24" customWidth="1"/>
    <col min="14098" max="14100" width="11.19921875" style="24"/>
    <col min="14101" max="14101" width="2.8984375" style="24" customWidth="1"/>
    <col min="14102" max="14338" width="11.19921875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.19921875" style="24"/>
    <col min="14353" max="14353" width="2.5" style="24" customWidth="1"/>
    <col min="14354" max="14356" width="11.19921875" style="24"/>
    <col min="14357" max="14357" width="2.8984375" style="24" customWidth="1"/>
    <col min="14358" max="14594" width="11.19921875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.19921875" style="24"/>
    <col min="14609" max="14609" width="2.5" style="24" customWidth="1"/>
    <col min="14610" max="14612" width="11.19921875" style="24"/>
    <col min="14613" max="14613" width="2.8984375" style="24" customWidth="1"/>
    <col min="14614" max="14850" width="11.19921875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.19921875" style="24"/>
    <col min="14865" max="14865" width="2.5" style="24" customWidth="1"/>
    <col min="14866" max="14868" width="11.19921875" style="24"/>
    <col min="14869" max="14869" width="2.8984375" style="24" customWidth="1"/>
    <col min="14870" max="15106" width="11.19921875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.19921875" style="24"/>
    <col min="15121" max="15121" width="2.5" style="24" customWidth="1"/>
    <col min="15122" max="15124" width="11.19921875" style="24"/>
    <col min="15125" max="15125" width="2.8984375" style="24" customWidth="1"/>
    <col min="15126" max="15362" width="11.19921875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.19921875" style="24"/>
    <col min="15377" max="15377" width="2.5" style="24" customWidth="1"/>
    <col min="15378" max="15380" width="11.19921875" style="24"/>
    <col min="15381" max="15381" width="2.8984375" style="24" customWidth="1"/>
    <col min="15382" max="15618" width="11.19921875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.19921875" style="24"/>
    <col min="15633" max="15633" width="2.5" style="24" customWidth="1"/>
    <col min="15634" max="15636" width="11.19921875" style="24"/>
    <col min="15637" max="15637" width="2.8984375" style="24" customWidth="1"/>
    <col min="15638" max="15874" width="11.19921875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.19921875" style="24"/>
    <col min="15889" max="15889" width="2.5" style="24" customWidth="1"/>
    <col min="15890" max="15892" width="11.19921875" style="24"/>
    <col min="15893" max="15893" width="2.8984375" style="24" customWidth="1"/>
    <col min="15894" max="16130" width="11.19921875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.19921875" style="24"/>
    <col min="16145" max="16145" width="2.5" style="24" customWidth="1"/>
    <col min="16146" max="16148" width="11.19921875" style="24"/>
    <col min="16149" max="16149" width="2.8984375" style="24" customWidth="1"/>
    <col min="16150" max="16384" width="11.19921875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1515</v>
      </c>
      <c r="C10" s="45">
        <f>SUM(C11:C13)</f>
        <v>1218.54</v>
      </c>
      <c r="D10" s="50">
        <f>C10/C$20</f>
        <v>0.60368889615504662</v>
      </c>
      <c r="E10" s="8"/>
      <c r="F10" s="8">
        <f t="shared" ref="F10:G10" si="0">SUM(F11:F13)</f>
        <v>269</v>
      </c>
      <c r="G10" s="46">
        <f t="shared" si="0"/>
        <v>164.655</v>
      </c>
      <c r="H10" s="50">
        <f>G10/G$20</f>
        <v>0.59420786719595808</v>
      </c>
      <c r="I10" s="8"/>
      <c r="J10" s="44">
        <f>B10+F10</f>
        <v>1784</v>
      </c>
      <c r="K10" s="45">
        <f>G10+C10</f>
        <v>1383.1949999999999</v>
      </c>
      <c r="L10" s="50">
        <f>K10/K$20</f>
        <v>0.60254444391202255</v>
      </c>
    </row>
    <row r="11" spans="1:16" s="9" customFormat="1" ht="18" customHeight="1" x14ac:dyDescent="0.25">
      <c r="A11" s="10" t="s">
        <v>33</v>
      </c>
      <c r="B11" s="11">
        <v>1500</v>
      </c>
      <c r="C11" s="12">
        <v>1207.3399999999999</v>
      </c>
      <c r="D11" s="51">
        <f t="shared" ref="D11:D20" si="1">C11/C$20</f>
        <v>0.59814019390732676</v>
      </c>
      <c r="E11" s="13"/>
      <c r="F11" s="11">
        <v>252</v>
      </c>
      <c r="G11" s="12">
        <v>155.435</v>
      </c>
      <c r="H11" s="51">
        <f t="shared" ref="H11:H20" si="2">G11/G$20</f>
        <v>0.5609346806207145</v>
      </c>
      <c r="I11" s="13"/>
      <c r="J11" s="11">
        <f>B11+F11</f>
        <v>1752</v>
      </c>
      <c r="K11" s="12">
        <f t="shared" ref="K11:K19" si="3">G11+C11</f>
        <v>1362.7749999999999</v>
      </c>
      <c r="L11" s="51">
        <f t="shared" ref="L11:L20" si="4">K11/K$20</f>
        <v>0.59364912723962027</v>
      </c>
    </row>
    <row r="12" spans="1:16" s="9" customFormat="1" ht="18" customHeight="1" x14ac:dyDescent="0.25">
      <c r="A12" s="10" t="s">
        <v>18</v>
      </c>
      <c r="B12" s="11">
        <v>10</v>
      </c>
      <c r="C12" s="12">
        <v>7.4</v>
      </c>
      <c r="D12" s="52" t="s">
        <v>11</v>
      </c>
      <c r="E12" s="13"/>
      <c r="F12" s="11">
        <v>10</v>
      </c>
      <c r="G12" s="12">
        <v>6.19</v>
      </c>
      <c r="H12" s="51">
        <f t="shared" si="2"/>
        <v>2.2338505954529051E-2</v>
      </c>
      <c r="I12" s="13"/>
      <c r="J12" s="11">
        <f t="shared" ref="J12:J19" si="5">B12+F12</f>
        <v>20</v>
      </c>
      <c r="K12" s="12">
        <f t="shared" si="3"/>
        <v>13.59</v>
      </c>
      <c r="L12" s="51">
        <f t="shared" si="4"/>
        <v>5.9200466982344407E-3</v>
      </c>
    </row>
    <row r="13" spans="1:16" s="9" customFormat="1" ht="18" customHeight="1" x14ac:dyDescent="0.25">
      <c r="A13" s="10" t="s">
        <v>39</v>
      </c>
      <c r="B13" s="11">
        <v>5</v>
      </c>
      <c r="C13" s="12">
        <v>3.8</v>
      </c>
      <c r="D13" s="52" t="s">
        <v>11</v>
      </c>
      <c r="E13" s="13"/>
      <c r="F13" s="11">
        <v>7</v>
      </c>
      <c r="G13" s="12">
        <v>3.03</v>
      </c>
      <c r="H13" s="51">
        <f>G13/G$20</f>
        <v>1.0934680620714543E-2</v>
      </c>
      <c r="I13" s="13"/>
      <c r="J13" s="11">
        <f t="shared" si="5"/>
        <v>12</v>
      </c>
      <c r="K13" s="12">
        <f t="shared" si="3"/>
        <v>6.83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966</v>
      </c>
      <c r="C14" s="48">
        <f>SUM(C15:C18)</f>
        <v>770.51999999999987</v>
      </c>
      <c r="D14" s="50">
        <f>C14/C$20</f>
        <v>0.38173089784938241</v>
      </c>
      <c r="E14" s="14"/>
      <c r="F14" s="47">
        <f t="shared" ref="F14:G14" si="6">SUM(F15:F18)</f>
        <v>145</v>
      </c>
      <c r="G14" s="48">
        <f t="shared" si="6"/>
        <v>92.745000000000005</v>
      </c>
      <c r="H14" s="50">
        <f t="shared" si="2"/>
        <v>0.33469866474197041</v>
      </c>
      <c r="I14" s="14"/>
      <c r="J14" s="47">
        <f>SUM(J15:J18)</f>
        <v>1111</v>
      </c>
      <c r="K14" s="48">
        <f t="shared" ref="K14" si="7">SUM(K15:K18)</f>
        <v>863.26499999999999</v>
      </c>
      <c r="L14" s="50">
        <f t="shared" si="4"/>
        <v>0.37605365069546387</v>
      </c>
    </row>
    <row r="15" spans="1:16" s="9" customFormat="1" ht="18" customHeight="1" x14ac:dyDescent="0.25">
      <c r="A15" s="10" t="s">
        <v>34</v>
      </c>
      <c r="B15" s="11">
        <v>639</v>
      </c>
      <c r="C15" s="12">
        <v>509.65</v>
      </c>
      <c r="D15" s="51">
        <f t="shared" si="1"/>
        <v>0.25249072326342958</v>
      </c>
      <c r="E15" s="13"/>
      <c r="F15" s="11">
        <v>72</v>
      </c>
      <c r="G15" s="12">
        <v>47.62</v>
      </c>
      <c r="H15" s="51">
        <f t="shared" si="2"/>
        <v>0.17185131721400215</v>
      </c>
      <c r="I15" s="13"/>
      <c r="J15" s="11">
        <f t="shared" si="5"/>
        <v>711</v>
      </c>
      <c r="K15" s="12">
        <f t="shared" si="3"/>
        <v>557.27</v>
      </c>
      <c r="L15" s="51">
        <f t="shared" si="4"/>
        <v>0.24275676405629923</v>
      </c>
    </row>
    <row r="16" spans="1:16" s="9" customFormat="1" ht="18" customHeight="1" x14ac:dyDescent="0.25">
      <c r="A16" s="10" t="s">
        <v>9</v>
      </c>
      <c r="B16" s="11">
        <v>63</v>
      </c>
      <c r="C16" s="12">
        <v>46.44</v>
      </c>
      <c r="D16" s="51">
        <f t="shared" si="1"/>
        <v>2.3007297534295441E-2</v>
      </c>
      <c r="E16" s="13"/>
      <c r="F16" s="11">
        <v>20</v>
      </c>
      <c r="G16" s="12">
        <v>12.125</v>
      </c>
      <c r="H16" s="51">
        <f t="shared" si="2"/>
        <v>4.3756766510285094E-2</v>
      </c>
      <c r="I16" s="13"/>
      <c r="J16" s="11">
        <f t="shared" si="5"/>
        <v>83</v>
      </c>
      <c r="K16" s="12">
        <f t="shared" si="3"/>
        <v>58.564999999999998</v>
      </c>
      <c r="L16" s="51">
        <f t="shared" si="4"/>
        <v>2.5511959888307578E-2</v>
      </c>
    </row>
    <row r="17" spans="1:12" s="9" customFormat="1" ht="18" customHeight="1" x14ac:dyDescent="0.25">
      <c r="A17" s="10" t="s">
        <v>10</v>
      </c>
      <c r="B17" s="11">
        <v>216</v>
      </c>
      <c r="C17" s="12">
        <v>176.28</v>
      </c>
      <c r="D17" s="51">
        <f t="shared" si="1"/>
        <v>8.7332610020361759E-2</v>
      </c>
      <c r="E17" s="13"/>
      <c r="F17" s="11">
        <v>33</v>
      </c>
      <c r="G17" s="12">
        <v>20.88</v>
      </c>
      <c r="H17" s="51">
        <f t="shared" si="2"/>
        <v>7.535185853482497E-2</v>
      </c>
      <c r="I17" s="13"/>
      <c r="J17" s="11">
        <f t="shared" si="5"/>
        <v>249</v>
      </c>
      <c r="K17" s="12">
        <f t="shared" si="3"/>
        <v>197.16</v>
      </c>
      <c r="L17" s="51">
        <f t="shared" si="4"/>
        <v>8.588641699955131E-2</v>
      </c>
    </row>
    <row r="18" spans="1:12" s="9" customFormat="1" ht="18" customHeight="1" x14ac:dyDescent="0.25">
      <c r="A18" s="10" t="s">
        <v>35</v>
      </c>
      <c r="B18" s="11">
        <v>48</v>
      </c>
      <c r="C18" s="12">
        <v>38.15</v>
      </c>
      <c r="D18" s="51">
        <f t="shared" si="1"/>
        <v>1.8900267031295673E-2</v>
      </c>
      <c r="E18" s="13"/>
      <c r="F18" s="11">
        <v>20</v>
      </c>
      <c r="G18" s="12">
        <v>12.12</v>
      </c>
      <c r="H18" s="51">
        <f t="shared" si="2"/>
        <v>4.3738722482858171E-2</v>
      </c>
      <c r="I18" s="13"/>
      <c r="J18" s="11">
        <f t="shared" si="5"/>
        <v>68</v>
      </c>
      <c r="K18" s="12">
        <f t="shared" si="3"/>
        <v>50.269999999999996</v>
      </c>
      <c r="L18" s="51">
        <f t="shared" si="4"/>
        <v>2.1898509751305761E-2</v>
      </c>
    </row>
    <row r="19" spans="1:12" s="9" customFormat="1" ht="18" customHeight="1" x14ac:dyDescent="0.25">
      <c r="A19" s="43" t="s">
        <v>7</v>
      </c>
      <c r="B19" s="47">
        <v>37</v>
      </c>
      <c r="C19" s="48">
        <v>29.43</v>
      </c>
      <c r="D19" s="50">
        <f t="shared" si="1"/>
        <v>1.4580205995570947E-2</v>
      </c>
      <c r="E19" s="14"/>
      <c r="F19" s="47">
        <v>26</v>
      </c>
      <c r="G19" s="48">
        <v>19.7</v>
      </c>
      <c r="H19" s="50">
        <f t="shared" si="2"/>
        <v>7.1093468062071452E-2</v>
      </c>
      <c r="I19" s="14"/>
      <c r="J19" s="47">
        <f t="shared" si="5"/>
        <v>63</v>
      </c>
      <c r="K19" s="48">
        <f t="shared" si="3"/>
        <v>49.129999999999995</v>
      </c>
      <c r="L19" s="50">
        <f t="shared" si="4"/>
        <v>2.1401905392513468E-2</v>
      </c>
    </row>
    <row r="20" spans="1:12" s="9" customFormat="1" ht="18" customHeight="1" x14ac:dyDescent="0.25">
      <c r="A20" s="53" t="s">
        <v>0</v>
      </c>
      <c r="B20" s="54">
        <f>B19+B14+B10</f>
        <v>2518</v>
      </c>
      <c r="C20" s="55">
        <f>C19+C14+C10</f>
        <v>2018.4899999999998</v>
      </c>
      <c r="D20" s="56">
        <f t="shared" si="1"/>
        <v>1</v>
      </c>
      <c r="E20" s="54"/>
      <c r="F20" s="54">
        <f t="shared" ref="F20" si="8">F19+F14+F10</f>
        <v>440</v>
      </c>
      <c r="G20" s="55">
        <f>G19+G14+G10</f>
        <v>277.10000000000002</v>
      </c>
      <c r="H20" s="56">
        <f t="shared" si="2"/>
        <v>1</v>
      </c>
      <c r="I20" s="54"/>
      <c r="J20" s="54">
        <f t="shared" ref="J20:K20" si="9">J19+J14+J10</f>
        <v>2958</v>
      </c>
      <c r="K20" s="55">
        <f t="shared" si="9"/>
        <v>2295.59</v>
      </c>
      <c r="L20" s="56">
        <f t="shared" si="4"/>
        <v>1</v>
      </c>
    </row>
    <row r="21" spans="1:12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29</v>
      </c>
    </row>
    <row r="28" spans="1:12" x14ac:dyDescent="0.25">
      <c r="K28" s="27"/>
      <c r="L28" s="61" t="s">
        <v>32</v>
      </c>
    </row>
    <row r="29" spans="1:12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3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26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1497</v>
      </c>
      <c r="C10" s="45">
        <f>SUM(C11:C13)</f>
        <v>1196.02</v>
      </c>
      <c r="D10" s="50">
        <f>C10/C$20</f>
        <v>0.61589560846996783</v>
      </c>
      <c r="E10" s="8"/>
      <c r="F10" s="8">
        <f t="shared" ref="F10:G10" si="0">SUM(F11:F13)</f>
        <v>277</v>
      </c>
      <c r="G10" s="46">
        <f t="shared" si="0"/>
        <v>159.16499999999999</v>
      </c>
      <c r="H10" s="50">
        <f>G10/G$20</f>
        <v>0.58953799244840221</v>
      </c>
      <c r="I10" s="8"/>
      <c r="J10" s="44">
        <f>B10+F10</f>
        <v>1774</v>
      </c>
      <c r="K10" s="45">
        <f>G10+C10</f>
        <v>1355.1849999999999</v>
      </c>
      <c r="L10" s="50">
        <f>K10/K$20</f>
        <v>0.6126784244478034</v>
      </c>
    </row>
    <row r="11" spans="1:16" s="9" customFormat="1" ht="18" customHeight="1" x14ac:dyDescent="0.25">
      <c r="A11" s="10" t="s">
        <v>33</v>
      </c>
      <c r="B11" s="11">
        <v>1450</v>
      </c>
      <c r="C11" s="12">
        <v>1157.23</v>
      </c>
      <c r="D11" s="51">
        <f t="shared" ref="D11:D20" si="1">C11/C$20</f>
        <v>0.59592053225673558</v>
      </c>
      <c r="E11" s="13"/>
      <c r="F11" s="11">
        <v>262</v>
      </c>
      <c r="G11" s="12">
        <v>150.88499999999999</v>
      </c>
      <c r="H11" s="51">
        <f t="shared" ref="H11:H20" si="2">G11/G$20</f>
        <v>0.55886934935806976</v>
      </c>
      <c r="I11" s="13"/>
      <c r="J11" s="11">
        <f>B11+F11</f>
        <v>1712</v>
      </c>
      <c r="K11" s="12">
        <f t="shared" ref="K11:K19" si="3">G11+C11</f>
        <v>1308.115</v>
      </c>
      <c r="L11" s="51">
        <f t="shared" ref="L11:L20" si="4">K11/K$20</f>
        <v>0.59139810224916778</v>
      </c>
    </row>
    <row r="12" spans="1:16" s="9" customFormat="1" ht="18" customHeight="1" x14ac:dyDescent="0.25">
      <c r="A12" s="10" t="s">
        <v>18</v>
      </c>
      <c r="B12" s="11">
        <v>39</v>
      </c>
      <c r="C12" s="12">
        <v>32.49</v>
      </c>
      <c r="D12" s="51">
        <f>C12/C$20</f>
        <v>1.6730864299250227E-2</v>
      </c>
      <c r="E12" s="13"/>
      <c r="F12" s="11">
        <v>6</v>
      </c>
      <c r="G12" s="12">
        <v>4.55</v>
      </c>
      <c r="H12" s="51">
        <f t="shared" si="2"/>
        <v>1.6852937930074013E-2</v>
      </c>
      <c r="I12" s="13"/>
      <c r="J12" s="11">
        <f t="shared" ref="J12:J19" si="5">B12+F12</f>
        <v>45</v>
      </c>
      <c r="K12" s="12">
        <f t="shared" si="3"/>
        <v>37.04</v>
      </c>
      <c r="L12" s="51">
        <f t="shared" si="4"/>
        <v>1.6745764483481324E-2</v>
      </c>
    </row>
    <row r="13" spans="1:16" s="9" customFormat="1" ht="18" customHeight="1" x14ac:dyDescent="0.25">
      <c r="A13" s="10" t="s">
        <v>39</v>
      </c>
      <c r="B13" s="11">
        <v>8</v>
      </c>
      <c r="C13" s="12">
        <v>6.3</v>
      </c>
      <c r="D13" s="52" t="s">
        <v>11</v>
      </c>
      <c r="E13" s="13"/>
      <c r="F13" s="11">
        <v>9</v>
      </c>
      <c r="G13" s="12">
        <v>3.73</v>
      </c>
      <c r="H13" s="51">
        <f t="shared" si="2"/>
        <v>1.3815705160258476E-2</v>
      </c>
      <c r="I13" s="13"/>
      <c r="J13" s="11">
        <f t="shared" si="5"/>
        <v>17</v>
      </c>
      <c r="K13" s="12">
        <f t="shared" si="3"/>
        <v>10.029999999999999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893</v>
      </c>
      <c r="C14" s="48">
        <f>SUM(C15:C18)</f>
        <v>725.38</v>
      </c>
      <c r="D14" s="50">
        <f>C14/C$20</f>
        <v>0.37353752986734778</v>
      </c>
      <c r="E14" s="14"/>
      <c r="F14" s="47">
        <f t="shared" ref="F14:G14" si="6">SUM(F15:F18)</f>
        <v>157</v>
      </c>
      <c r="G14" s="48">
        <f t="shared" si="6"/>
        <v>97.527600000000007</v>
      </c>
      <c r="H14" s="50">
        <f t="shared" si="2"/>
        <v>0.36123661302617283</v>
      </c>
      <c r="I14" s="14"/>
      <c r="J14" s="47">
        <f>SUM(J15:J18)</f>
        <v>1050</v>
      </c>
      <c r="K14" s="48">
        <f t="shared" ref="K14" si="7">SUM(K15:K18)</f>
        <v>822.90759999999989</v>
      </c>
      <c r="L14" s="50">
        <f t="shared" si="4"/>
        <v>0.37203609236681578</v>
      </c>
    </row>
    <row r="15" spans="1:16" s="9" customFormat="1" ht="18" customHeight="1" x14ac:dyDescent="0.25">
      <c r="A15" s="10" t="s">
        <v>34</v>
      </c>
      <c r="B15" s="11">
        <v>561</v>
      </c>
      <c r="C15" s="12">
        <v>459.34</v>
      </c>
      <c r="D15" s="51">
        <f t="shared" si="1"/>
        <v>0.23653909532833481</v>
      </c>
      <c r="E15" s="13"/>
      <c r="F15" s="11">
        <v>73</v>
      </c>
      <c r="G15" s="12">
        <v>46.384999999999998</v>
      </c>
      <c r="H15" s="51">
        <f t="shared" si="2"/>
        <v>0.17180736832669957</v>
      </c>
      <c r="I15" s="13"/>
      <c r="J15" s="11">
        <f t="shared" si="5"/>
        <v>634</v>
      </c>
      <c r="K15" s="12">
        <f t="shared" si="3"/>
        <v>505.72499999999997</v>
      </c>
      <c r="L15" s="51">
        <f t="shared" si="4"/>
        <v>0.22863800603154949</v>
      </c>
    </row>
    <row r="16" spans="1:16" s="9" customFormat="1" ht="18" customHeight="1" x14ac:dyDescent="0.25">
      <c r="A16" s="10" t="s">
        <v>9</v>
      </c>
      <c r="B16" s="11">
        <v>60</v>
      </c>
      <c r="C16" s="12">
        <v>43.86</v>
      </c>
      <c r="D16" s="51">
        <f t="shared" si="1"/>
        <v>2.2585894372579712E-2</v>
      </c>
      <c r="E16" s="13"/>
      <c r="F16" s="11">
        <v>32</v>
      </c>
      <c r="G16" s="12">
        <v>18.32</v>
      </c>
      <c r="H16" s="51">
        <f t="shared" si="2"/>
        <v>6.7856224808561738E-2</v>
      </c>
      <c r="I16" s="13"/>
      <c r="J16" s="11">
        <f t="shared" si="5"/>
        <v>92</v>
      </c>
      <c r="K16" s="12">
        <f t="shared" si="3"/>
        <v>62.18</v>
      </c>
      <c r="L16" s="51">
        <f t="shared" si="4"/>
        <v>2.811154523711849E-2</v>
      </c>
    </row>
    <row r="17" spans="1:12" s="9" customFormat="1" ht="18" customHeight="1" x14ac:dyDescent="0.25">
      <c r="A17" s="10" t="s">
        <v>10</v>
      </c>
      <c r="B17" s="11">
        <v>228</v>
      </c>
      <c r="C17" s="12">
        <v>186.94</v>
      </c>
      <c r="D17" s="51">
        <f t="shared" si="1"/>
        <v>9.6265551619016232E-2</v>
      </c>
      <c r="E17" s="13"/>
      <c r="F17" s="11">
        <v>32</v>
      </c>
      <c r="G17" s="12">
        <v>20.371300000000002</v>
      </c>
      <c r="H17" s="51">
        <f t="shared" si="2"/>
        <v>7.5454121858223464E-2</v>
      </c>
      <c r="I17" s="13"/>
      <c r="J17" s="11">
        <f t="shared" si="5"/>
        <v>260</v>
      </c>
      <c r="K17" s="12">
        <f t="shared" si="3"/>
        <v>207.31129999999999</v>
      </c>
      <c r="L17" s="51">
        <f t="shared" si="4"/>
        <v>9.372532949687748E-2</v>
      </c>
    </row>
    <row r="18" spans="1:12" s="9" customFormat="1" ht="18" customHeight="1" x14ac:dyDescent="0.25">
      <c r="A18" s="10" t="s">
        <v>35</v>
      </c>
      <c r="B18" s="11">
        <v>44</v>
      </c>
      <c r="C18" s="12">
        <v>35.24</v>
      </c>
      <c r="D18" s="51">
        <f t="shared" si="1"/>
        <v>1.814698854741699E-2</v>
      </c>
      <c r="E18" s="13"/>
      <c r="F18" s="11">
        <v>20</v>
      </c>
      <c r="G18" s="12">
        <v>12.4513</v>
      </c>
      <c r="H18" s="51">
        <f t="shared" si="2"/>
        <v>4.6118898032688031E-2</v>
      </c>
      <c r="I18" s="13"/>
      <c r="J18" s="11">
        <f t="shared" si="5"/>
        <v>64</v>
      </c>
      <c r="K18" s="12">
        <f t="shared" si="3"/>
        <v>47.691299999999998</v>
      </c>
      <c r="L18" s="51">
        <f t="shared" si="4"/>
        <v>2.1561211601270329E-2</v>
      </c>
    </row>
    <row r="19" spans="1:12" s="9" customFormat="1" ht="18" customHeight="1" x14ac:dyDescent="0.25">
      <c r="A19" s="43" t="s">
        <v>7</v>
      </c>
      <c r="B19" s="47">
        <v>29</v>
      </c>
      <c r="C19" s="48">
        <v>20.52</v>
      </c>
      <c r="D19" s="50">
        <f t="shared" si="1"/>
        <v>1.0566861662684352E-2</v>
      </c>
      <c r="E19" s="14"/>
      <c r="F19" s="47">
        <v>20</v>
      </c>
      <c r="G19" s="48">
        <v>13.29</v>
      </c>
      <c r="H19" s="50">
        <f t="shared" si="2"/>
        <v>4.9225394525424973E-2</v>
      </c>
      <c r="I19" s="14"/>
      <c r="J19" s="47">
        <f t="shared" si="5"/>
        <v>49</v>
      </c>
      <c r="K19" s="48">
        <f t="shared" si="3"/>
        <v>33.81</v>
      </c>
      <c r="L19" s="50">
        <f t="shared" si="4"/>
        <v>1.5285483185380769E-2</v>
      </c>
    </row>
    <row r="20" spans="1:12" s="9" customFormat="1" ht="18" customHeight="1" x14ac:dyDescent="0.25">
      <c r="A20" s="53" t="s">
        <v>0</v>
      </c>
      <c r="B20" s="54">
        <f>B19+B14+B10</f>
        <v>2419</v>
      </c>
      <c r="C20" s="55">
        <f>C19+C14+C10</f>
        <v>1941.92</v>
      </c>
      <c r="D20" s="56">
        <f t="shared" si="1"/>
        <v>1</v>
      </c>
      <c r="E20" s="54"/>
      <c r="F20" s="54">
        <f t="shared" ref="F20" si="8">F19+F14+F10</f>
        <v>454</v>
      </c>
      <c r="G20" s="55">
        <f>G19+G14+G10</f>
        <v>269.98259999999999</v>
      </c>
      <c r="H20" s="56">
        <f t="shared" si="2"/>
        <v>1</v>
      </c>
      <c r="I20" s="54"/>
      <c r="J20" s="54">
        <f t="shared" ref="J20:K20" si="9">J19+J14+J10</f>
        <v>2873</v>
      </c>
      <c r="K20" s="55">
        <f t="shared" si="9"/>
        <v>2211.9025999999999</v>
      </c>
      <c r="L20" s="56">
        <f t="shared" si="4"/>
        <v>1</v>
      </c>
    </row>
    <row r="21" spans="1:12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27</v>
      </c>
    </row>
    <row r="28" spans="1:12" x14ac:dyDescent="0.25">
      <c r="K28" s="27"/>
    </row>
    <row r="29" spans="1:12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89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3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1439</v>
      </c>
      <c r="C10" s="45">
        <f>SUM(C11:C13)</f>
        <v>1146.8000000000002</v>
      </c>
      <c r="D10" s="50">
        <f>C10/C$20</f>
        <v>0.60017061006180705</v>
      </c>
      <c r="E10" s="8"/>
      <c r="F10" s="8">
        <f t="shared" ref="F10:G10" si="0">SUM(F11:F13)</f>
        <v>268</v>
      </c>
      <c r="G10" s="46">
        <f t="shared" si="0"/>
        <v>160.30000000000001</v>
      </c>
      <c r="H10" s="50">
        <f>G10/G$20</f>
        <v>0.57853327558827772</v>
      </c>
      <c r="I10" s="8"/>
      <c r="J10" s="44">
        <f>B10+F10</f>
        <v>1707</v>
      </c>
      <c r="K10" s="45">
        <f>G10+C10</f>
        <v>1307.1000000000001</v>
      </c>
      <c r="L10" s="50">
        <f>K10/K$20</f>
        <v>0.59743037749043604</v>
      </c>
    </row>
    <row r="11" spans="1:16" s="9" customFormat="1" ht="18" customHeight="1" x14ac:dyDescent="0.25">
      <c r="A11" s="10" t="s">
        <v>33</v>
      </c>
      <c r="B11" s="11">
        <v>1419</v>
      </c>
      <c r="C11" s="12">
        <v>1132.4000000000001</v>
      </c>
      <c r="D11" s="51">
        <f t="shared" ref="D11:D20" si="1">C11/C$20</f>
        <v>0.5926344600924226</v>
      </c>
      <c r="E11" s="13"/>
      <c r="F11" s="11">
        <v>251</v>
      </c>
      <c r="G11" s="12">
        <v>150.5</v>
      </c>
      <c r="H11" s="51">
        <f t="shared" ref="H11:H20" si="2">G11/G$20</f>
        <v>0.5431644290457629</v>
      </c>
      <c r="I11" s="13"/>
      <c r="J11" s="11">
        <f>B11+F11</f>
        <v>1670</v>
      </c>
      <c r="K11" s="12">
        <f t="shared" ref="K11:K19" si="3">G11+C11</f>
        <v>1282.9000000000001</v>
      </c>
      <c r="L11" s="51">
        <f t="shared" ref="L11:L20" si="4">K11/K$20</f>
        <v>0.58636939123439702</v>
      </c>
    </row>
    <row r="12" spans="1:16" s="9" customFormat="1" ht="18" customHeight="1" x14ac:dyDescent="0.25">
      <c r="A12" s="10" t="s">
        <v>18</v>
      </c>
      <c r="B12" s="11">
        <v>17</v>
      </c>
      <c r="C12" s="12">
        <v>12.4</v>
      </c>
      <c r="D12" s="51">
        <f>C12/C$20</f>
        <v>6.4894624736365593E-3</v>
      </c>
      <c r="E12" s="13"/>
      <c r="F12" s="11">
        <v>10</v>
      </c>
      <c r="G12" s="12">
        <v>6</v>
      </c>
      <c r="H12" s="51">
        <f t="shared" si="2"/>
        <v>2.1654395842355994E-2</v>
      </c>
      <c r="I12" s="13"/>
      <c r="J12" s="11">
        <f t="shared" ref="J12:J19" si="5">B12+F12</f>
        <v>27</v>
      </c>
      <c r="K12" s="12">
        <f t="shared" si="3"/>
        <v>18.399999999999999</v>
      </c>
      <c r="L12" s="51">
        <f t="shared" si="4"/>
        <v>8.4100060789717851E-3</v>
      </c>
    </row>
    <row r="13" spans="1:16" s="9" customFormat="1" ht="18" customHeight="1" x14ac:dyDescent="0.25">
      <c r="A13" s="10" t="s">
        <v>39</v>
      </c>
      <c r="B13" s="11">
        <v>3</v>
      </c>
      <c r="C13" s="12">
        <v>2</v>
      </c>
      <c r="D13" s="52" t="s">
        <v>11</v>
      </c>
      <c r="E13" s="13"/>
      <c r="F13" s="11">
        <v>7</v>
      </c>
      <c r="G13" s="12">
        <v>3.8</v>
      </c>
      <c r="H13" s="51">
        <f t="shared" si="2"/>
        <v>1.3714450700158797E-2</v>
      </c>
      <c r="I13" s="13"/>
      <c r="J13" s="11">
        <f t="shared" si="5"/>
        <v>10</v>
      </c>
      <c r="K13" s="12">
        <f t="shared" si="3"/>
        <v>5.8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891</v>
      </c>
      <c r="C14" s="48">
        <f>SUM(C15:C18)</f>
        <v>725.68999999999994</v>
      </c>
      <c r="D14" s="50">
        <f t="shared" si="1"/>
        <v>0.37978532439462209</v>
      </c>
      <c r="E14" s="14"/>
      <c r="F14" s="47">
        <f t="shared" ref="F14:G14" si="6">SUM(F15:F18)</f>
        <v>155</v>
      </c>
      <c r="G14" s="48">
        <f t="shared" si="6"/>
        <v>95.58</v>
      </c>
      <c r="H14" s="50">
        <f t="shared" si="2"/>
        <v>0.34495452576873098</v>
      </c>
      <c r="I14" s="14"/>
      <c r="J14" s="47">
        <f t="shared" ref="J14:K14" si="7">SUM(J15:J18)</f>
        <v>1046</v>
      </c>
      <c r="K14" s="48">
        <f t="shared" si="7"/>
        <v>821.27</v>
      </c>
      <c r="L14" s="50">
        <f t="shared" si="4"/>
        <v>0.37537422241723689</v>
      </c>
    </row>
    <row r="15" spans="1:16" s="9" customFormat="1" ht="18" customHeight="1" x14ac:dyDescent="0.25">
      <c r="A15" s="10" t="s">
        <v>34</v>
      </c>
      <c r="B15" s="11">
        <v>510</v>
      </c>
      <c r="C15" s="12">
        <v>419.2</v>
      </c>
      <c r="D15" s="51">
        <f t="shared" si="1"/>
        <v>0.21938569910874559</v>
      </c>
      <c r="E15" s="13"/>
      <c r="F15" s="11">
        <v>65</v>
      </c>
      <c r="G15" s="12">
        <v>40.1</v>
      </c>
      <c r="H15" s="51">
        <f t="shared" si="2"/>
        <v>0.14472354554641256</v>
      </c>
      <c r="I15" s="13"/>
      <c r="J15" s="11">
        <f t="shared" si="5"/>
        <v>575</v>
      </c>
      <c r="K15" s="12">
        <f t="shared" si="3"/>
        <v>459.3</v>
      </c>
      <c r="L15" s="51">
        <f t="shared" si="4"/>
        <v>0.2099302060908555</v>
      </c>
    </row>
    <row r="16" spans="1:16" s="9" customFormat="1" ht="18" customHeight="1" x14ac:dyDescent="0.25">
      <c r="A16" s="10" t="s">
        <v>9</v>
      </c>
      <c r="B16" s="11">
        <v>74</v>
      </c>
      <c r="C16" s="12">
        <v>58.1</v>
      </c>
      <c r="D16" s="51">
        <f t="shared" si="1"/>
        <v>3.0406271751474524E-2</v>
      </c>
      <c r="E16" s="13"/>
      <c r="F16" s="11">
        <v>38</v>
      </c>
      <c r="G16" s="12">
        <v>22.9</v>
      </c>
      <c r="H16" s="51">
        <f t="shared" si="2"/>
        <v>8.2647610798325374E-2</v>
      </c>
      <c r="I16" s="13"/>
      <c r="J16" s="11">
        <f t="shared" si="5"/>
        <v>112</v>
      </c>
      <c r="K16" s="12">
        <f t="shared" si="3"/>
        <v>81</v>
      </c>
      <c r="L16" s="51">
        <f t="shared" si="4"/>
        <v>3.7022309369386663E-2</v>
      </c>
    </row>
    <row r="17" spans="1:12" s="9" customFormat="1" ht="18" customHeight="1" x14ac:dyDescent="0.25">
      <c r="A17" s="10" t="s">
        <v>10</v>
      </c>
      <c r="B17" s="11">
        <v>260</v>
      </c>
      <c r="C17" s="12">
        <v>212.49</v>
      </c>
      <c r="D17" s="51">
        <f t="shared" si="1"/>
        <v>0.11120531298572842</v>
      </c>
      <c r="E17" s="13"/>
      <c r="F17" s="11">
        <v>29</v>
      </c>
      <c r="G17" s="12">
        <v>19.38</v>
      </c>
      <c r="H17" s="51">
        <f t="shared" si="2"/>
        <v>6.9943698570809856E-2</v>
      </c>
      <c r="I17" s="13"/>
      <c r="J17" s="11">
        <f t="shared" si="5"/>
        <v>289</v>
      </c>
      <c r="K17" s="12">
        <f t="shared" si="3"/>
        <v>231.87</v>
      </c>
      <c r="L17" s="51">
        <f t="shared" si="4"/>
        <v>0.10597978856147761</v>
      </c>
    </row>
    <row r="18" spans="1:12" s="9" customFormat="1" ht="18" customHeight="1" x14ac:dyDescent="0.25">
      <c r="A18" s="10" t="s">
        <v>35</v>
      </c>
      <c r="B18" s="11">
        <v>47</v>
      </c>
      <c r="C18" s="12">
        <v>35.9</v>
      </c>
      <c r="D18" s="51">
        <f t="shared" si="1"/>
        <v>1.8788040548673585E-2</v>
      </c>
      <c r="E18" s="13"/>
      <c r="F18" s="11">
        <v>23</v>
      </c>
      <c r="G18" s="12">
        <v>13.2</v>
      </c>
      <c r="H18" s="51">
        <f t="shared" si="2"/>
        <v>4.7639670853183186E-2</v>
      </c>
      <c r="I18" s="13"/>
      <c r="J18" s="11">
        <f t="shared" si="5"/>
        <v>70</v>
      </c>
      <c r="K18" s="12">
        <f t="shared" si="3"/>
        <v>49.099999999999994</v>
      </c>
      <c r="L18" s="51">
        <f t="shared" si="4"/>
        <v>2.24419183955171E-2</v>
      </c>
    </row>
    <row r="19" spans="1:12" s="9" customFormat="1" ht="18" customHeight="1" x14ac:dyDescent="0.25">
      <c r="A19" s="43" t="s">
        <v>7</v>
      </c>
      <c r="B19" s="47">
        <v>51</v>
      </c>
      <c r="C19" s="48">
        <v>38.299999999999997</v>
      </c>
      <c r="D19" s="50">
        <f t="shared" si="1"/>
        <v>2.0044065543570983E-2</v>
      </c>
      <c r="E19" s="14"/>
      <c r="F19" s="47">
        <v>28</v>
      </c>
      <c r="G19" s="48">
        <v>21.2</v>
      </c>
      <c r="H19" s="50">
        <f t="shared" si="2"/>
        <v>7.6512198642991178E-2</v>
      </c>
      <c r="I19" s="14"/>
      <c r="J19" s="47">
        <f t="shared" si="5"/>
        <v>79</v>
      </c>
      <c r="K19" s="48">
        <f t="shared" si="3"/>
        <v>59.5</v>
      </c>
      <c r="L19" s="50">
        <f t="shared" si="4"/>
        <v>2.7195400092327241E-2</v>
      </c>
    </row>
    <row r="20" spans="1:12" s="9" customFormat="1" ht="18" customHeight="1" x14ac:dyDescent="0.25">
      <c r="A20" s="53" t="s">
        <v>0</v>
      </c>
      <c r="B20" s="54">
        <f>B19+B14+B10</f>
        <v>2381</v>
      </c>
      <c r="C20" s="55">
        <f>C19+C14+C10</f>
        <v>1910.79</v>
      </c>
      <c r="D20" s="56">
        <f t="shared" si="1"/>
        <v>1</v>
      </c>
      <c r="E20" s="54"/>
      <c r="F20" s="54">
        <f t="shared" ref="F20" si="8">F19+F14+F10</f>
        <v>451</v>
      </c>
      <c r="G20" s="55">
        <f>G19+G14+G10</f>
        <v>277.08000000000004</v>
      </c>
      <c r="H20" s="56">
        <f t="shared" si="2"/>
        <v>1</v>
      </c>
      <c r="I20" s="54"/>
      <c r="J20" s="54">
        <f t="shared" ref="J20:K20" si="9">J19+J14+J10</f>
        <v>2832</v>
      </c>
      <c r="K20" s="55">
        <f t="shared" si="9"/>
        <v>2187.87</v>
      </c>
      <c r="L20" s="56">
        <f t="shared" si="4"/>
        <v>1</v>
      </c>
    </row>
    <row r="21" spans="1:12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25</v>
      </c>
    </row>
    <row r="28" spans="1:12" x14ac:dyDescent="0.25">
      <c r="K28" s="27"/>
    </row>
    <row r="29" spans="1:12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5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14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1369</v>
      </c>
      <c r="C10" s="45">
        <f>SUM(C11:C13)</f>
        <v>1096.3000000000002</v>
      </c>
      <c r="D10" s="50">
        <f>C10/C$20</f>
        <v>0.59805793464622781</v>
      </c>
      <c r="E10" s="8"/>
      <c r="F10" s="8">
        <f t="shared" ref="F10:G10" si="0">SUM(F11:F13)</f>
        <v>269</v>
      </c>
      <c r="G10" s="46">
        <f t="shared" si="0"/>
        <v>158.10000000000002</v>
      </c>
      <c r="H10" s="50">
        <f>G10/G$20</f>
        <v>0.57490909090909104</v>
      </c>
      <c r="I10" s="8"/>
      <c r="J10" s="44">
        <f>B10+F10</f>
        <v>1638</v>
      </c>
      <c r="K10" s="45">
        <f>G10+C10</f>
        <v>1254.4000000000001</v>
      </c>
      <c r="L10" s="50">
        <f>K10/K$20</f>
        <v>0.59503818604430536</v>
      </c>
    </row>
    <row r="11" spans="1:16" s="9" customFormat="1" ht="18" customHeight="1" x14ac:dyDescent="0.25">
      <c r="A11" s="10" t="s">
        <v>33</v>
      </c>
      <c r="B11" s="11">
        <v>1344</v>
      </c>
      <c r="C11" s="12">
        <v>1076.9000000000001</v>
      </c>
      <c r="D11" s="51">
        <f t="shared" ref="D11:D20" si="1">C11/C$20</f>
        <v>0.58747476951612021</v>
      </c>
      <c r="E11" s="13"/>
      <c r="F11" s="11">
        <v>248</v>
      </c>
      <c r="G11" s="12">
        <v>147.9</v>
      </c>
      <c r="H11" s="51">
        <f t="shared" ref="H11:H20" si="2">G11/G$20</f>
        <v>0.53781818181818186</v>
      </c>
      <c r="I11" s="13"/>
      <c r="J11" s="11">
        <f>B11+F11</f>
        <v>1592</v>
      </c>
      <c r="K11" s="12">
        <f t="shared" ref="K11:K19" si="3">G11+C11</f>
        <v>1224.8000000000002</v>
      </c>
      <c r="L11" s="51">
        <f t="shared" ref="L11:L20" si="4">K11/K$20</f>
        <v>0.58099710639912727</v>
      </c>
    </row>
    <row r="12" spans="1:16" s="9" customFormat="1" ht="18" customHeight="1" x14ac:dyDescent="0.25">
      <c r="A12" s="10" t="s">
        <v>18</v>
      </c>
      <c r="B12" s="11">
        <v>23</v>
      </c>
      <c r="C12" s="12">
        <v>18</v>
      </c>
      <c r="D12" s="51">
        <f t="shared" si="1"/>
        <v>9.8194315640172374E-3</v>
      </c>
      <c r="E12" s="13"/>
      <c r="F12" s="11">
        <v>9</v>
      </c>
      <c r="G12" s="12">
        <v>3.9</v>
      </c>
      <c r="H12" s="51">
        <f t="shared" si="2"/>
        <v>1.4181818181818181E-2</v>
      </c>
      <c r="I12" s="13"/>
      <c r="J12" s="11">
        <f t="shared" ref="J12:J19" si="5">B12+F12</f>
        <v>32</v>
      </c>
      <c r="K12" s="12">
        <f t="shared" si="3"/>
        <v>21.9</v>
      </c>
      <c r="L12" s="51">
        <f t="shared" si="4"/>
        <v>1.0388501494236516E-2</v>
      </c>
    </row>
    <row r="13" spans="1:16" s="9" customFormat="1" ht="18" customHeight="1" x14ac:dyDescent="0.25">
      <c r="A13" s="10" t="s">
        <v>39</v>
      </c>
      <c r="B13" s="11">
        <v>2</v>
      </c>
      <c r="C13" s="12">
        <v>1.4</v>
      </c>
      <c r="D13" s="52" t="s">
        <v>11</v>
      </c>
      <c r="E13" s="13"/>
      <c r="F13" s="11">
        <v>12</v>
      </c>
      <c r="G13" s="12">
        <v>6.3</v>
      </c>
      <c r="H13" s="51">
        <f t="shared" si="2"/>
        <v>2.2909090909090907E-2</v>
      </c>
      <c r="I13" s="13"/>
      <c r="J13" s="11">
        <f t="shared" si="5"/>
        <v>14</v>
      </c>
      <c r="K13" s="12">
        <f t="shared" si="3"/>
        <v>7.6999999999999993</v>
      </c>
      <c r="L13" s="52" t="s">
        <v>11</v>
      </c>
    </row>
    <row r="14" spans="1:16" s="49" customFormat="1" ht="18" customHeight="1" x14ac:dyDescent="0.25">
      <c r="A14" s="43" t="s">
        <v>6</v>
      </c>
      <c r="B14" s="47">
        <f>SUM(B15:B18)</f>
        <v>861</v>
      </c>
      <c r="C14" s="47">
        <f>SUM(C15:C18)</f>
        <v>706.3</v>
      </c>
      <c r="D14" s="50">
        <f t="shared" si="1"/>
        <v>0.3853035840925208</v>
      </c>
      <c r="E14" s="14"/>
      <c r="F14" s="47">
        <f t="shared" ref="F14:G14" si="6">SUM(F15:F18)</f>
        <v>155</v>
      </c>
      <c r="G14" s="48">
        <f t="shared" si="6"/>
        <v>96.5</v>
      </c>
      <c r="H14" s="50">
        <f t="shared" si="2"/>
        <v>0.35090909090909089</v>
      </c>
      <c r="I14" s="14"/>
      <c r="J14" s="47">
        <f t="shared" ref="J14:K14" si="7">SUM(J15:J18)</f>
        <v>1016</v>
      </c>
      <c r="K14" s="48">
        <f t="shared" si="7"/>
        <v>802.8</v>
      </c>
      <c r="L14" s="50">
        <f t="shared" si="4"/>
        <v>0.38081684929557419</v>
      </c>
    </row>
    <row r="15" spans="1:16" s="9" customFormat="1" ht="18" customHeight="1" x14ac:dyDescent="0.25">
      <c r="A15" s="10" t="s">
        <v>34</v>
      </c>
      <c r="B15" s="11">
        <v>453</v>
      </c>
      <c r="C15" s="12">
        <v>371.6</v>
      </c>
      <c r="D15" s="51">
        <f t="shared" si="1"/>
        <v>0.20271670939937811</v>
      </c>
      <c r="E15" s="13"/>
      <c r="F15" s="11">
        <v>51</v>
      </c>
      <c r="G15" s="12">
        <v>31.4</v>
      </c>
      <c r="H15" s="51">
        <f t="shared" si="2"/>
        <v>0.11418181818181818</v>
      </c>
      <c r="I15" s="13"/>
      <c r="J15" s="11">
        <f t="shared" si="5"/>
        <v>504</v>
      </c>
      <c r="K15" s="12">
        <f t="shared" si="3"/>
        <v>403</v>
      </c>
      <c r="L15" s="51">
        <f t="shared" si="4"/>
        <v>0.19116740192590484</v>
      </c>
    </row>
    <row r="16" spans="1:16" s="9" customFormat="1" ht="18" customHeight="1" x14ac:dyDescent="0.25">
      <c r="A16" s="10" t="s">
        <v>9</v>
      </c>
      <c r="B16" s="11">
        <v>83</v>
      </c>
      <c r="C16" s="12">
        <v>64.7</v>
      </c>
      <c r="D16" s="51">
        <f t="shared" si="1"/>
        <v>3.5295401232884181E-2</v>
      </c>
      <c r="E16" s="13"/>
      <c r="F16" s="11">
        <v>42</v>
      </c>
      <c r="G16" s="12">
        <v>24.3</v>
      </c>
      <c r="H16" s="51">
        <f t="shared" si="2"/>
        <v>8.8363636363636366E-2</v>
      </c>
      <c r="I16" s="13"/>
      <c r="J16" s="11">
        <f t="shared" si="5"/>
        <v>125</v>
      </c>
      <c r="K16" s="12">
        <f t="shared" si="3"/>
        <v>89</v>
      </c>
      <c r="L16" s="51">
        <f t="shared" si="4"/>
        <v>4.2218111095299084E-2</v>
      </c>
    </row>
    <row r="17" spans="1:12" s="9" customFormat="1" ht="18" customHeight="1" x14ac:dyDescent="0.25">
      <c r="A17" s="10" t="s">
        <v>10</v>
      </c>
      <c r="B17" s="11">
        <v>287</v>
      </c>
      <c r="C17" s="12">
        <v>239.6</v>
      </c>
      <c r="D17" s="51">
        <f t="shared" si="1"/>
        <v>0.13070754459658501</v>
      </c>
      <c r="E17" s="13"/>
      <c r="F17" s="11">
        <v>41</v>
      </c>
      <c r="G17" s="12">
        <v>28.9</v>
      </c>
      <c r="H17" s="51">
        <f t="shared" si="2"/>
        <v>0.10509090909090908</v>
      </c>
      <c r="I17" s="13"/>
      <c r="J17" s="11">
        <f t="shared" si="5"/>
        <v>328</v>
      </c>
      <c r="K17" s="12">
        <f t="shared" si="3"/>
        <v>268.5</v>
      </c>
      <c r="L17" s="51">
        <f t="shared" si="4"/>
        <v>0.12736587448413264</v>
      </c>
    </row>
    <row r="18" spans="1:12" s="9" customFormat="1" ht="18" customHeight="1" x14ac:dyDescent="0.25">
      <c r="A18" s="10" t="s">
        <v>35</v>
      </c>
      <c r="B18" s="11">
        <v>38</v>
      </c>
      <c r="C18" s="12">
        <v>30.4</v>
      </c>
      <c r="D18" s="51">
        <f t="shared" si="1"/>
        <v>1.6583928863673558E-2</v>
      </c>
      <c r="E18" s="13"/>
      <c r="F18" s="11">
        <v>21</v>
      </c>
      <c r="G18" s="12">
        <v>11.9</v>
      </c>
      <c r="H18" s="51">
        <f t="shared" si="2"/>
        <v>4.3272727272727275E-2</v>
      </c>
      <c r="I18" s="13"/>
      <c r="J18" s="11">
        <f t="shared" si="5"/>
        <v>59</v>
      </c>
      <c r="K18" s="12">
        <f t="shared" si="3"/>
        <v>42.3</v>
      </c>
      <c r="L18" s="51">
        <f t="shared" si="4"/>
        <v>2.0065461790237653E-2</v>
      </c>
    </row>
    <row r="19" spans="1:12" s="9" customFormat="1" ht="18" customHeight="1" x14ac:dyDescent="0.25">
      <c r="A19" s="43" t="s">
        <v>7</v>
      </c>
      <c r="B19" s="47">
        <v>39</v>
      </c>
      <c r="C19" s="48">
        <v>30.5</v>
      </c>
      <c r="D19" s="50">
        <f t="shared" si="1"/>
        <v>1.663848126125143E-2</v>
      </c>
      <c r="E19" s="14"/>
      <c r="F19" s="47">
        <v>27</v>
      </c>
      <c r="G19" s="48">
        <v>20.399999999999999</v>
      </c>
      <c r="H19" s="50">
        <f t="shared" si="2"/>
        <v>7.4181818181818182E-2</v>
      </c>
      <c r="I19" s="14"/>
      <c r="J19" s="47">
        <f t="shared" si="5"/>
        <v>66</v>
      </c>
      <c r="K19" s="48">
        <f t="shared" si="3"/>
        <v>50.9</v>
      </c>
      <c r="L19" s="50">
        <f t="shared" si="4"/>
        <v>2.4144964660120487E-2</v>
      </c>
    </row>
    <row r="20" spans="1:12" s="9" customFormat="1" ht="18" customHeight="1" x14ac:dyDescent="0.25">
      <c r="A20" s="53" t="s">
        <v>0</v>
      </c>
      <c r="B20" s="54">
        <f>B19+B14+B10</f>
        <v>2269</v>
      </c>
      <c r="C20" s="55">
        <f>C19+C14+C10</f>
        <v>1833.1000000000001</v>
      </c>
      <c r="D20" s="56">
        <f t="shared" si="1"/>
        <v>1</v>
      </c>
      <c r="E20" s="54"/>
      <c r="F20" s="54">
        <f t="shared" ref="F20" si="8">F19+F14+F10</f>
        <v>451</v>
      </c>
      <c r="G20" s="55">
        <f>G19+G14+G10</f>
        <v>275</v>
      </c>
      <c r="H20" s="56">
        <f t="shared" si="2"/>
        <v>1</v>
      </c>
      <c r="I20" s="54"/>
      <c r="J20" s="54">
        <f t="shared" ref="J20:K20" si="9">J19+J14+J10</f>
        <v>2720</v>
      </c>
      <c r="K20" s="55">
        <f t="shared" si="9"/>
        <v>2108.1</v>
      </c>
      <c r="L20" s="56">
        <f t="shared" si="4"/>
        <v>1</v>
      </c>
    </row>
    <row r="21" spans="1:12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8" customFormat="1" x14ac:dyDescent="0.25">
      <c r="A22" s="26" t="s">
        <v>19</v>
      </c>
      <c r="E22" s="19"/>
      <c r="I22" s="19"/>
    </row>
    <row r="23" spans="1:12" s="18" customFormat="1" x14ac:dyDescent="0.25">
      <c r="A23" s="62" t="s">
        <v>40</v>
      </c>
      <c r="E23" s="19"/>
      <c r="I23" s="19"/>
    </row>
    <row r="24" spans="1:12" s="18" customFormat="1" x14ac:dyDescent="0.25">
      <c r="A24" s="57" t="s">
        <v>20</v>
      </c>
      <c r="E24" s="19"/>
      <c r="I24" s="19"/>
    </row>
    <row r="25" spans="1:12" s="18" customFormat="1" x14ac:dyDescent="0.25">
      <c r="A25" s="62" t="s">
        <v>36</v>
      </c>
      <c r="E25" s="19"/>
      <c r="I25" s="19"/>
    </row>
    <row r="26" spans="1:12" s="18" customFormat="1" x14ac:dyDescent="0.25">
      <c r="A26" s="63" t="s">
        <v>38</v>
      </c>
      <c r="E26" s="19"/>
      <c r="I26" s="19"/>
    </row>
    <row r="27" spans="1:12" x14ac:dyDescent="0.25">
      <c r="A27" s="26" t="s">
        <v>13</v>
      </c>
    </row>
    <row r="28" spans="1:12" x14ac:dyDescent="0.25">
      <c r="K28" s="27"/>
    </row>
    <row r="29" spans="1:12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2" x14ac:dyDescent="0.25">
      <c r="A30" s="28"/>
    </row>
    <row r="31" spans="1:12" x14ac:dyDescent="0.25">
      <c r="A31" s="58"/>
    </row>
    <row r="32" spans="1:12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ignoredErrors>
    <ignoredError sqref="B14:C14 F14:G14" formulaRange="1"/>
    <ignoredError sqref="J14:K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4" activePane="bottomLeft" state="frozen"/>
      <selection activeCell="F4" sqref="F4:G4"/>
      <selection pane="bottomLeft" activeCell="F4" sqref="F4:G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21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1314</v>
      </c>
      <c r="C10" s="45">
        <f>SUM(C11:C13)</f>
        <v>1052.3</v>
      </c>
      <c r="D10" s="50">
        <f>C10/C$20</f>
        <v>0.59364774906916395</v>
      </c>
      <c r="E10" s="8"/>
      <c r="F10" s="8">
        <f t="shared" ref="F10:G10" si="0">SUM(F11:F13)</f>
        <v>282</v>
      </c>
      <c r="G10" s="46">
        <f t="shared" si="0"/>
        <v>165.1</v>
      </c>
      <c r="H10" s="50">
        <f>G10/G$20</f>
        <v>0.60014540167211916</v>
      </c>
      <c r="I10" s="8"/>
      <c r="J10" s="44">
        <f>B10+F10</f>
        <v>1596</v>
      </c>
      <c r="K10" s="45">
        <f>G10+C10</f>
        <v>1217.3999999999999</v>
      </c>
      <c r="L10" s="50">
        <f>K10/K$20</f>
        <v>0.59452068174048922</v>
      </c>
    </row>
    <row r="11" spans="1:16" s="9" customFormat="1" ht="18" customHeight="1" x14ac:dyDescent="0.25">
      <c r="A11" s="10" t="s">
        <v>33</v>
      </c>
      <c r="B11" s="11">
        <v>1264</v>
      </c>
      <c r="C11" s="12">
        <v>1014.2</v>
      </c>
      <c r="D11" s="51">
        <f t="shared" ref="D11:D20" si="1">C11/C$20</f>
        <v>0.57215389822859086</v>
      </c>
      <c r="E11" s="13"/>
      <c r="F11" s="11">
        <v>256</v>
      </c>
      <c r="G11" s="12">
        <v>152.1</v>
      </c>
      <c r="H11" s="51">
        <f t="shared" ref="H11:H20" si="2">G11/G$20</f>
        <v>0.55288985823336967</v>
      </c>
      <c r="I11" s="13"/>
      <c r="J11" s="11">
        <f>B11+F11</f>
        <v>1520</v>
      </c>
      <c r="K11" s="12">
        <f t="shared" ref="K11:K19" si="3">G11+C11</f>
        <v>1166.3</v>
      </c>
      <c r="L11" s="51">
        <f t="shared" ref="L11:L20" si="4">K11/K$20</f>
        <v>0.56956585437319918</v>
      </c>
    </row>
    <row r="12" spans="1:16" s="9" customFormat="1" ht="18" customHeight="1" x14ac:dyDescent="0.25">
      <c r="A12" s="10" t="s">
        <v>18</v>
      </c>
      <c r="B12" s="11">
        <v>40</v>
      </c>
      <c r="C12" s="12">
        <v>31.3</v>
      </c>
      <c r="D12" s="51">
        <f t="shared" si="1"/>
        <v>1.7657677987137538E-2</v>
      </c>
      <c r="E12" s="13"/>
      <c r="F12" s="11">
        <v>13</v>
      </c>
      <c r="G12" s="12">
        <v>7</v>
      </c>
      <c r="H12" s="51">
        <f t="shared" si="2"/>
        <v>2.5445292620865138E-2</v>
      </c>
      <c r="I12" s="13"/>
      <c r="J12" s="11">
        <f t="shared" ref="J12:J19" si="5">B12+F12</f>
        <v>53</v>
      </c>
      <c r="K12" s="12">
        <f t="shared" si="3"/>
        <v>38.299999999999997</v>
      </c>
      <c r="L12" s="51">
        <f t="shared" si="4"/>
        <v>1.8703911705816281E-2</v>
      </c>
    </row>
    <row r="13" spans="1:16" s="9" customFormat="1" ht="18" customHeight="1" x14ac:dyDescent="0.25">
      <c r="A13" s="10" t="s">
        <v>39</v>
      </c>
      <c r="B13" s="11">
        <v>10</v>
      </c>
      <c r="C13" s="12">
        <v>6.8</v>
      </c>
      <c r="D13" s="52" t="s">
        <v>11</v>
      </c>
      <c r="E13" s="13"/>
      <c r="F13" s="11">
        <v>13</v>
      </c>
      <c r="G13" s="12">
        <v>6</v>
      </c>
      <c r="H13" s="51">
        <f t="shared" si="2"/>
        <v>2.1810250817884402E-2</v>
      </c>
      <c r="I13" s="13"/>
      <c r="J13" s="11">
        <f t="shared" si="5"/>
        <v>23</v>
      </c>
      <c r="K13" s="12">
        <f t="shared" si="3"/>
        <v>12.8</v>
      </c>
      <c r="L13" s="51">
        <f t="shared" si="4"/>
        <v>6.2509156614738489E-3</v>
      </c>
    </row>
    <row r="14" spans="1:16" s="49" customFormat="1" ht="18" customHeight="1" x14ac:dyDescent="0.25">
      <c r="A14" s="43" t="s">
        <v>6</v>
      </c>
      <c r="B14" s="47">
        <f>SUM(B15:B18)</f>
        <v>832</v>
      </c>
      <c r="C14" s="48">
        <v>683.3</v>
      </c>
      <c r="D14" s="50">
        <f t="shared" si="1"/>
        <v>0.38547895746361277</v>
      </c>
      <c r="E14" s="14"/>
      <c r="F14" s="47">
        <f t="shared" ref="F14:G14" si="6">SUM(F15:F18)</f>
        <v>138</v>
      </c>
      <c r="G14" s="48">
        <f t="shared" si="6"/>
        <v>83.899999999999991</v>
      </c>
      <c r="H14" s="50">
        <f t="shared" si="2"/>
        <v>0.30498000727008356</v>
      </c>
      <c r="I14" s="14"/>
      <c r="J14" s="47">
        <f t="shared" ref="J14:K14" si="7">SUM(J15:J18)</f>
        <v>970</v>
      </c>
      <c r="K14" s="48">
        <f t="shared" si="7"/>
        <v>767.30000000000007</v>
      </c>
      <c r="L14" s="50">
        <f t="shared" si="4"/>
        <v>0.37471309273819409</v>
      </c>
    </row>
    <row r="15" spans="1:16" s="9" customFormat="1" ht="18" customHeight="1" x14ac:dyDescent="0.25">
      <c r="A15" s="10" t="s">
        <v>34</v>
      </c>
      <c r="B15" s="11">
        <v>368</v>
      </c>
      <c r="C15" s="12">
        <v>301.89999999999998</v>
      </c>
      <c r="D15" s="51">
        <f t="shared" si="1"/>
        <v>0.1703147918312084</v>
      </c>
      <c r="E15" s="13"/>
      <c r="F15" s="11">
        <v>43</v>
      </c>
      <c r="G15" s="12">
        <v>27.3</v>
      </c>
      <c r="H15" s="51">
        <f t="shared" si="2"/>
        <v>9.9236641221374045E-2</v>
      </c>
      <c r="I15" s="13"/>
      <c r="J15" s="11">
        <f t="shared" si="5"/>
        <v>411</v>
      </c>
      <c r="K15" s="12">
        <f t="shared" si="3"/>
        <v>329.2</v>
      </c>
      <c r="L15" s="51">
        <f t="shared" si="4"/>
        <v>0.16076573716853054</v>
      </c>
    </row>
    <row r="16" spans="1:16" s="9" customFormat="1" ht="18" customHeight="1" x14ac:dyDescent="0.25">
      <c r="A16" s="10" t="s">
        <v>9</v>
      </c>
      <c r="B16" s="11">
        <v>111</v>
      </c>
      <c r="C16" s="12">
        <v>83.9</v>
      </c>
      <c r="D16" s="51">
        <f t="shared" si="1"/>
        <v>4.7331603294595515E-2</v>
      </c>
      <c r="E16" s="13"/>
      <c r="F16" s="11">
        <v>30</v>
      </c>
      <c r="G16" s="12">
        <v>15.9</v>
      </c>
      <c r="H16" s="51">
        <f t="shared" si="2"/>
        <v>5.7797164667393673E-2</v>
      </c>
      <c r="I16" s="13"/>
      <c r="J16" s="11">
        <f t="shared" si="5"/>
        <v>141</v>
      </c>
      <c r="K16" s="12">
        <f t="shared" si="3"/>
        <v>99.800000000000011</v>
      </c>
      <c r="L16" s="51">
        <f t="shared" si="4"/>
        <v>4.8737608048053917E-2</v>
      </c>
    </row>
    <row r="17" spans="1:13" s="9" customFormat="1" ht="18" customHeight="1" x14ac:dyDescent="0.25">
      <c r="A17" s="10" t="s">
        <v>10</v>
      </c>
      <c r="B17" s="11">
        <v>315</v>
      </c>
      <c r="C17" s="12">
        <v>266.8</v>
      </c>
      <c r="D17" s="51">
        <f t="shared" si="1"/>
        <v>0.15051337019068037</v>
      </c>
      <c r="E17" s="13"/>
      <c r="F17" s="11">
        <v>42</v>
      </c>
      <c r="G17" s="12">
        <v>28.4</v>
      </c>
      <c r="H17" s="51">
        <f t="shared" si="2"/>
        <v>0.10323518720465284</v>
      </c>
      <c r="I17" s="13"/>
      <c r="J17" s="11">
        <f t="shared" si="5"/>
        <v>357</v>
      </c>
      <c r="K17" s="12">
        <f t="shared" si="3"/>
        <v>295.2</v>
      </c>
      <c r="L17" s="51">
        <f t="shared" si="4"/>
        <v>0.14416174244274063</v>
      </c>
    </row>
    <row r="18" spans="1:13" s="9" customFormat="1" ht="18" customHeight="1" x14ac:dyDescent="0.25">
      <c r="A18" s="10" t="s">
        <v>35</v>
      </c>
      <c r="B18" s="11">
        <v>38</v>
      </c>
      <c r="C18" s="12">
        <v>30.8</v>
      </c>
      <c r="D18" s="51">
        <f t="shared" si="1"/>
        <v>1.7375606453796683E-2</v>
      </c>
      <c r="E18" s="13"/>
      <c r="F18" s="11">
        <v>23</v>
      </c>
      <c r="G18" s="12">
        <v>12.3</v>
      </c>
      <c r="H18" s="51">
        <f t="shared" si="2"/>
        <v>4.4711014176663032E-2</v>
      </c>
      <c r="I18" s="13"/>
      <c r="J18" s="11">
        <f t="shared" si="5"/>
        <v>61</v>
      </c>
      <c r="K18" s="12">
        <f t="shared" si="3"/>
        <v>43.1</v>
      </c>
      <c r="L18" s="51">
        <f t="shared" si="4"/>
        <v>2.1048005078868975E-2</v>
      </c>
    </row>
    <row r="19" spans="1:13" s="9" customFormat="1" ht="18" customHeight="1" x14ac:dyDescent="0.25">
      <c r="A19" s="43" t="s">
        <v>7</v>
      </c>
      <c r="B19" s="47">
        <v>45</v>
      </c>
      <c r="C19" s="48">
        <v>37</v>
      </c>
      <c r="D19" s="50">
        <f t="shared" si="1"/>
        <v>2.0873293467223289E-2</v>
      </c>
      <c r="E19" s="14"/>
      <c r="F19" s="47">
        <v>36</v>
      </c>
      <c r="G19" s="48">
        <v>26.1</v>
      </c>
      <c r="H19" s="50">
        <f t="shared" si="2"/>
        <v>9.4874591057797164E-2</v>
      </c>
      <c r="I19" s="14"/>
      <c r="J19" s="47">
        <f t="shared" si="5"/>
        <v>81</v>
      </c>
      <c r="K19" s="48">
        <f t="shared" si="3"/>
        <v>63.1</v>
      </c>
      <c r="L19" s="50">
        <f t="shared" si="4"/>
        <v>3.0815060799921863E-2</v>
      </c>
    </row>
    <row r="20" spans="1:13" s="9" customFormat="1" ht="18" customHeight="1" x14ac:dyDescent="0.25">
      <c r="A20" s="53" t="s">
        <v>0</v>
      </c>
      <c r="B20" s="54">
        <f>B19+B14+B10</f>
        <v>2191</v>
      </c>
      <c r="C20" s="55">
        <f>C19+C14+C10</f>
        <v>1772.6</v>
      </c>
      <c r="D20" s="56">
        <f t="shared" si="1"/>
        <v>1</v>
      </c>
      <c r="E20" s="54"/>
      <c r="F20" s="54">
        <f t="shared" ref="F20" si="8">F19+F14+F10</f>
        <v>456</v>
      </c>
      <c r="G20" s="55">
        <f>G19+G14+G10</f>
        <v>275.10000000000002</v>
      </c>
      <c r="H20" s="56">
        <f t="shared" si="2"/>
        <v>1</v>
      </c>
      <c r="I20" s="54"/>
      <c r="J20" s="54">
        <f t="shared" ref="J20" si="9">J19+J14+J10</f>
        <v>2647</v>
      </c>
      <c r="K20" s="55">
        <v>2047.7</v>
      </c>
      <c r="L20" s="56">
        <f t="shared" si="4"/>
        <v>1</v>
      </c>
    </row>
    <row r="21" spans="1:13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3" s="18" customFormat="1" x14ac:dyDescent="0.25">
      <c r="A22" s="26" t="s">
        <v>19</v>
      </c>
      <c r="E22" s="19"/>
      <c r="I22" s="19"/>
    </row>
    <row r="23" spans="1:13" s="20" customFormat="1" ht="12" x14ac:dyDescent="0.25">
      <c r="A23" s="62" t="s">
        <v>40</v>
      </c>
      <c r="E23" s="21"/>
      <c r="F23" s="22"/>
      <c r="I23" s="21"/>
      <c r="K23" s="22"/>
      <c r="M23" s="23"/>
    </row>
    <row r="24" spans="1:13" s="18" customFormat="1" x14ac:dyDescent="0.25">
      <c r="A24" s="57" t="s">
        <v>20</v>
      </c>
      <c r="E24" s="19"/>
      <c r="I24" s="19"/>
    </row>
    <row r="25" spans="1:13" s="18" customFormat="1" x14ac:dyDescent="0.25">
      <c r="A25" s="62" t="s">
        <v>36</v>
      </c>
      <c r="E25" s="19"/>
      <c r="I25" s="19"/>
    </row>
    <row r="26" spans="1:13" s="18" customFormat="1" x14ac:dyDescent="0.25">
      <c r="A26" s="63" t="s">
        <v>38</v>
      </c>
      <c r="E26" s="19"/>
      <c r="I26" s="19"/>
    </row>
    <row r="27" spans="1:13" x14ac:dyDescent="0.25">
      <c r="A27" s="26" t="s">
        <v>12</v>
      </c>
    </row>
    <row r="28" spans="1:13" x14ac:dyDescent="0.25">
      <c r="K28" s="27"/>
    </row>
    <row r="29" spans="1:13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3" x14ac:dyDescent="0.25">
      <c r="A30" s="28"/>
    </row>
    <row r="31" spans="1:13" x14ac:dyDescent="0.25">
      <c r="A31" s="58"/>
    </row>
    <row r="32" spans="1:13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zoomScaleNormal="100" workbookViewId="0">
      <pane ySplit="9" topLeftCell="A10" activePane="bottomLeft" state="frozen"/>
      <selection activeCell="L4" sqref="L4"/>
      <selection pane="bottomLeft" activeCell="L4" sqref="L4"/>
    </sheetView>
  </sheetViews>
  <sheetFormatPr baseColWidth="10" defaultRowHeight="13.8" x14ac:dyDescent="0.25"/>
  <cols>
    <col min="1" max="1" width="30.59765625" style="24" customWidth="1"/>
    <col min="2" max="3" width="8.09765625" style="24" customWidth="1"/>
    <col min="4" max="4" width="7" style="24" customWidth="1"/>
    <col min="5" max="5" width="0.8984375" style="25" customWidth="1"/>
    <col min="6" max="7" width="8.09765625" style="24" customWidth="1"/>
    <col min="8" max="8" width="7" style="24" customWidth="1"/>
    <col min="9" max="9" width="0.8984375" style="25" customWidth="1"/>
    <col min="10" max="11" width="8.09765625" style="24" customWidth="1"/>
    <col min="12" max="12" width="7" style="24" customWidth="1"/>
    <col min="13" max="13" width="4.8984375" style="24" customWidth="1"/>
    <col min="14" max="16" width="11" style="24"/>
    <col min="17" max="17" width="2.5" style="24" customWidth="1"/>
    <col min="18" max="20" width="11" style="24"/>
    <col min="21" max="21" width="2.8984375" style="24" customWidth="1"/>
    <col min="22" max="258" width="11" style="24"/>
    <col min="259" max="259" width="10.19921875" style="24" customWidth="1"/>
    <col min="260" max="261" width="5.69921875" style="24" customWidth="1"/>
    <col min="262" max="262" width="1.5" style="24" customWidth="1"/>
    <col min="263" max="264" width="6.3984375" style="24" customWidth="1"/>
    <col min="265" max="265" width="1.5" style="24" customWidth="1"/>
    <col min="266" max="267" width="6" style="24" customWidth="1"/>
    <col min="268" max="272" width="11" style="24"/>
    <col min="273" max="273" width="2.5" style="24" customWidth="1"/>
    <col min="274" max="276" width="11" style="24"/>
    <col min="277" max="277" width="2.8984375" style="24" customWidth="1"/>
    <col min="278" max="514" width="11" style="24"/>
    <col min="515" max="515" width="10.19921875" style="24" customWidth="1"/>
    <col min="516" max="517" width="5.69921875" style="24" customWidth="1"/>
    <col min="518" max="518" width="1.5" style="24" customWidth="1"/>
    <col min="519" max="520" width="6.3984375" style="24" customWidth="1"/>
    <col min="521" max="521" width="1.5" style="24" customWidth="1"/>
    <col min="522" max="523" width="6" style="24" customWidth="1"/>
    <col min="524" max="528" width="11" style="24"/>
    <col min="529" max="529" width="2.5" style="24" customWidth="1"/>
    <col min="530" max="532" width="11" style="24"/>
    <col min="533" max="533" width="2.8984375" style="24" customWidth="1"/>
    <col min="534" max="770" width="11" style="24"/>
    <col min="771" max="771" width="10.19921875" style="24" customWidth="1"/>
    <col min="772" max="773" width="5.69921875" style="24" customWidth="1"/>
    <col min="774" max="774" width="1.5" style="24" customWidth="1"/>
    <col min="775" max="776" width="6.3984375" style="24" customWidth="1"/>
    <col min="777" max="777" width="1.5" style="24" customWidth="1"/>
    <col min="778" max="779" width="6" style="24" customWidth="1"/>
    <col min="780" max="784" width="11" style="24"/>
    <col min="785" max="785" width="2.5" style="24" customWidth="1"/>
    <col min="786" max="788" width="11" style="24"/>
    <col min="789" max="789" width="2.8984375" style="24" customWidth="1"/>
    <col min="790" max="1026" width="11" style="24"/>
    <col min="1027" max="1027" width="10.19921875" style="24" customWidth="1"/>
    <col min="1028" max="1029" width="5.69921875" style="24" customWidth="1"/>
    <col min="1030" max="1030" width="1.5" style="24" customWidth="1"/>
    <col min="1031" max="1032" width="6.3984375" style="24" customWidth="1"/>
    <col min="1033" max="1033" width="1.5" style="24" customWidth="1"/>
    <col min="1034" max="1035" width="6" style="24" customWidth="1"/>
    <col min="1036" max="1040" width="11" style="24"/>
    <col min="1041" max="1041" width="2.5" style="24" customWidth="1"/>
    <col min="1042" max="1044" width="11" style="24"/>
    <col min="1045" max="1045" width="2.8984375" style="24" customWidth="1"/>
    <col min="1046" max="1282" width="11" style="24"/>
    <col min="1283" max="1283" width="10.19921875" style="24" customWidth="1"/>
    <col min="1284" max="1285" width="5.69921875" style="24" customWidth="1"/>
    <col min="1286" max="1286" width="1.5" style="24" customWidth="1"/>
    <col min="1287" max="1288" width="6.3984375" style="24" customWidth="1"/>
    <col min="1289" max="1289" width="1.5" style="24" customWidth="1"/>
    <col min="1290" max="1291" width="6" style="24" customWidth="1"/>
    <col min="1292" max="1296" width="11" style="24"/>
    <col min="1297" max="1297" width="2.5" style="24" customWidth="1"/>
    <col min="1298" max="1300" width="11" style="24"/>
    <col min="1301" max="1301" width="2.8984375" style="24" customWidth="1"/>
    <col min="1302" max="1538" width="11" style="24"/>
    <col min="1539" max="1539" width="10.19921875" style="24" customWidth="1"/>
    <col min="1540" max="1541" width="5.69921875" style="24" customWidth="1"/>
    <col min="1542" max="1542" width="1.5" style="24" customWidth="1"/>
    <col min="1543" max="1544" width="6.3984375" style="24" customWidth="1"/>
    <col min="1545" max="1545" width="1.5" style="24" customWidth="1"/>
    <col min="1546" max="1547" width="6" style="24" customWidth="1"/>
    <col min="1548" max="1552" width="11" style="24"/>
    <col min="1553" max="1553" width="2.5" style="24" customWidth="1"/>
    <col min="1554" max="1556" width="11" style="24"/>
    <col min="1557" max="1557" width="2.8984375" style="24" customWidth="1"/>
    <col min="1558" max="1794" width="11" style="24"/>
    <col min="1795" max="1795" width="10.19921875" style="24" customWidth="1"/>
    <col min="1796" max="1797" width="5.69921875" style="24" customWidth="1"/>
    <col min="1798" max="1798" width="1.5" style="24" customWidth="1"/>
    <col min="1799" max="1800" width="6.3984375" style="24" customWidth="1"/>
    <col min="1801" max="1801" width="1.5" style="24" customWidth="1"/>
    <col min="1802" max="1803" width="6" style="24" customWidth="1"/>
    <col min="1804" max="1808" width="11" style="24"/>
    <col min="1809" max="1809" width="2.5" style="24" customWidth="1"/>
    <col min="1810" max="1812" width="11" style="24"/>
    <col min="1813" max="1813" width="2.8984375" style="24" customWidth="1"/>
    <col min="1814" max="2050" width="11" style="24"/>
    <col min="2051" max="2051" width="10.19921875" style="24" customWidth="1"/>
    <col min="2052" max="2053" width="5.69921875" style="24" customWidth="1"/>
    <col min="2054" max="2054" width="1.5" style="24" customWidth="1"/>
    <col min="2055" max="2056" width="6.3984375" style="24" customWidth="1"/>
    <col min="2057" max="2057" width="1.5" style="24" customWidth="1"/>
    <col min="2058" max="2059" width="6" style="24" customWidth="1"/>
    <col min="2060" max="2064" width="11" style="24"/>
    <col min="2065" max="2065" width="2.5" style="24" customWidth="1"/>
    <col min="2066" max="2068" width="11" style="24"/>
    <col min="2069" max="2069" width="2.8984375" style="24" customWidth="1"/>
    <col min="2070" max="2306" width="11" style="24"/>
    <col min="2307" max="2307" width="10.19921875" style="24" customWidth="1"/>
    <col min="2308" max="2309" width="5.69921875" style="24" customWidth="1"/>
    <col min="2310" max="2310" width="1.5" style="24" customWidth="1"/>
    <col min="2311" max="2312" width="6.3984375" style="24" customWidth="1"/>
    <col min="2313" max="2313" width="1.5" style="24" customWidth="1"/>
    <col min="2314" max="2315" width="6" style="24" customWidth="1"/>
    <col min="2316" max="2320" width="11" style="24"/>
    <col min="2321" max="2321" width="2.5" style="24" customWidth="1"/>
    <col min="2322" max="2324" width="11" style="24"/>
    <col min="2325" max="2325" width="2.8984375" style="24" customWidth="1"/>
    <col min="2326" max="2562" width="11" style="24"/>
    <col min="2563" max="2563" width="10.19921875" style="24" customWidth="1"/>
    <col min="2564" max="2565" width="5.69921875" style="24" customWidth="1"/>
    <col min="2566" max="2566" width="1.5" style="24" customWidth="1"/>
    <col min="2567" max="2568" width="6.3984375" style="24" customWidth="1"/>
    <col min="2569" max="2569" width="1.5" style="24" customWidth="1"/>
    <col min="2570" max="2571" width="6" style="24" customWidth="1"/>
    <col min="2572" max="2576" width="11" style="24"/>
    <col min="2577" max="2577" width="2.5" style="24" customWidth="1"/>
    <col min="2578" max="2580" width="11" style="24"/>
    <col min="2581" max="2581" width="2.8984375" style="24" customWidth="1"/>
    <col min="2582" max="2818" width="11" style="24"/>
    <col min="2819" max="2819" width="10.19921875" style="24" customWidth="1"/>
    <col min="2820" max="2821" width="5.69921875" style="24" customWidth="1"/>
    <col min="2822" max="2822" width="1.5" style="24" customWidth="1"/>
    <col min="2823" max="2824" width="6.3984375" style="24" customWidth="1"/>
    <col min="2825" max="2825" width="1.5" style="24" customWidth="1"/>
    <col min="2826" max="2827" width="6" style="24" customWidth="1"/>
    <col min="2828" max="2832" width="11" style="24"/>
    <col min="2833" max="2833" width="2.5" style="24" customWidth="1"/>
    <col min="2834" max="2836" width="11" style="24"/>
    <col min="2837" max="2837" width="2.8984375" style="24" customWidth="1"/>
    <col min="2838" max="3074" width="11" style="24"/>
    <col min="3075" max="3075" width="10.19921875" style="24" customWidth="1"/>
    <col min="3076" max="3077" width="5.69921875" style="24" customWidth="1"/>
    <col min="3078" max="3078" width="1.5" style="24" customWidth="1"/>
    <col min="3079" max="3080" width="6.3984375" style="24" customWidth="1"/>
    <col min="3081" max="3081" width="1.5" style="24" customWidth="1"/>
    <col min="3082" max="3083" width="6" style="24" customWidth="1"/>
    <col min="3084" max="3088" width="11" style="24"/>
    <col min="3089" max="3089" width="2.5" style="24" customWidth="1"/>
    <col min="3090" max="3092" width="11" style="24"/>
    <col min="3093" max="3093" width="2.8984375" style="24" customWidth="1"/>
    <col min="3094" max="3330" width="11" style="24"/>
    <col min="3331" max="3331" width="10.19921875" style="24" customWidth="1"/>
    <col min="3332" max="3333" width="5.69921875" style="24" customWidth="1"/>
    <col min="3334" max="3334" width="1.5" style="24" customWidth="1"/>
    <col min="3335" max="3336" width="6.3984375" style="24" customWidth="1"/>
    <col min="3337" max="3337" width="1.5" style="24" customWidth="1"/>
    <col min="3338" max="3339" width="6" style="24" customWidth="1"/>
    <col min="3340" max="3344" width="11" style="24"/>
    <col min="3345" max="3345" width="2.5" style="24" customWidth="1"/>
    <col min="3346" max="3348" width="11" style="24"/>
    <col min="3349" max="3349" width="2.8984375" style="24" customWidth="1"/>
    <col min="3350" max="3586" width="11" style="24"/>
    <col min="3587" max="3587" width="10.19921875" style="24" customWidth="1"/>
    <col min="3588" max="3589" width="5.69921875" style="24" customWidth="1"/>
    <col min="3590" max="3590" width="1.5" style="24" customWidth="1"/>
    <col min="3591" max="3592" width="6.3984375" style="24" customWidth="1"/>
    <col min="3593" max="3593" width="1.5" style="24" customWidth="1"/>
    <col min="3594" max="3595" width="6" style="24" customWidth="1"/>
    <col min="3596" max="3600" width="11" style="24"/>
    <col min="3601" max="3601" width="2.5" style="24" customWidth="1"/>
    <col min="3602" max="3604" width="11" style="24"/>
    <col min="3605" max="3605" width="2.8984375" style="24" customWidth="1"/>
    <col min="3606" max="3842" width="11" style="24"/>
    <col min="3843" max="3843" width="10.19921875" style="24" customWidth="1"/>
    <col min="3844" max="3845" width="5.69921875" style="24" customWidth="1"/>
    <col min="3846" max="3846" width="1.5" style="24" customWidth="1"/>
    <col min="3847" max="3848" width="6.3984375" style="24" customWidth="1"/>
    <col min="3849" max="3849" width="1.5" style="24" customWidth="1"/>
    <col min="3850" max="3851" width="6" style="24" customWidth="1"/>
    <col min="3852" max="3856" width="11" style="24"/>
    <col min="3857" max="3857" width="2.5" style="24" customWidth="1"/>
    <col min="3858" max="3860" width="11" style="24"/>
    <col min="3861" max="3861" width="2.8984375" style="24" customWidth="1"/>
    <col min="3862" max="4098" width="11" style="24"/>
    <col min="4099" max="4099" width="10.19921875" style="24" customWidth="1"/>
    <col min="4100" max="4101" width="5.69921875" style="24" customWidth="1"/>
    <col min="4102" max="4102" width="1.5" style="24" customWidth="1"/>
    <col min="4103" max="4104" width="6.3984375" style="24" customWidth="1"/>
    <col min="4105" max="4105" width="1.5" style="24" customWidth="1"/>
    <col min="4106" max="4107" width="6" style="24" customWidth="1"/>
    <col min="4108" max="4112" width="11" style="24"/>
    <col min="4113" max="4113" width="2.5" style="24" customWidth="1"/>
    <col min="4114" max="4116" width="11" style="24"/>
    <col min="4117" max="4117" width="2.8984375" style="24" customWidth="1"/>
    <col min="4118" max="4354" width="11" style="24"/>
    <col min="4355" max="4355" width="10.19921875" style="24" customWidth="1"/>
    <col min="4356" max="4357" width="5.69921875" style="24" customWidth="1"/>
    <col min="4358" max="4358" width="1.5" style="24" customWidth="1"/>
    <col min="4359" max="4360" width="6.3984375" style="24" customWidth="1"/>
    <col min="4361" max="4361" width="1.5" style="24" customWidth="1"/>
    <col min="4362" max="4363" width="6" style="24" customWidth="1"/>
    <col min="4364" max="4368" width="11" style="24"/>
    <col min="4369" max="4369" width="2.5" style="24" customWidth="1"/>
    <col min="4370" max="4372" width="11" style="24"/>
    <col min="4373" max="4373" width="2.8984375" style="24" customWidth="1"/>
    <col min="4374" max="4610" width="11" style="24"/>
    <col min="4611" max="4611" width="10.19921875" style="24" customWidth="1"/>
    <col min="4612" max="4613" width="5.69921875" style="24" customWidth="1"/>
    <col min="4614" max="4614" width="1.5" style="24" customWidth="1"/>
    <col min="4615" max="4616" width="6.3984375" style="24" customWidth="1"/>
    <col min="4617" max="4617" width="1.5" style="24" customWidth="1"/>
    <col min="4618" max="4619" width="6" style="24" customWidth="1"/>
    <col min="4620" max="4624" width="11" style="24"/>
    <col min="4625" max="4625" width="2.5" style="24" customWidth="1"/>
    <col min="4626" max="4628" width="11" style="24"/>
    <col min="4629" max="4629" width="2.8984375" style="24" customWidth="1"/>
    <col min="4630" max="4866" width="11" style="24"/>
    <col min="4867" max="4867" width="10.19921875" style="24" customWidth="1"/>
    <col min="4868" max="4869" width="5.69921875" style="24" customWidth="1"/>
    <col min="4870" max="4870" width="1.5" style="24" customWidth="1"/>
    <col min="4871" max="4872" width="6.3984375" style="24" customWidth="1"/>
    <col min="4873" max="4873" width="1.5" style="24" customWidth="1"/>
    <col min="4874" max="4875" width="6" style="24" customWidth="1"/>
    <col min="4876" max="4880" width="11" style="24"/>
    <col min="4881" max="4881" width="2.5" style="24" customWidth="1"/>
    <col min="4882" max="4884" width="11" style="24"/>
    <col min="4885" max="4885" width="2.8984375" style="24" customWidth="1"/>
    <col min="4886" max="5122" width="11" style="24"/>
    <col min="5123" max="5123" width="10.19921875" style="24" customWidth="1"/>
    <col min="5124" max="5125" width="5.69921875" style="24" customWidth="1"/>
    <col min="5126" max="5126" width="1.5" style="24" customWidth="1"/>
    <col min="5127" max="5128" width="6.3984375" style="24" customWidth="1"/>
    <col min="5129" max="5129" width="1.5" style="24" customWidth="1"/>
    <col min="5130" max="5131" width="6" style="24" customWidth="1"/>
    <col min="5132" max="5136" width="11" style="24"/>
    <col min="5137" max="5137" width="2.5" style="24" customWidth="1"/>
    <col min="5138" max="5140" width="11" style="24"/>
    <col min="5141" max="5141" width="2.8984375" style="24" customWidth="1"/>
    <col min="5142" max="5378" width="11" style="24"/>
    <col min="5379" max="5379" width="10.19921875" style="24" customWidth="1"/>
    <col min="5380" max="5381" width="5.69921875" style="24" customWidth="1"/>
    <col min="5382" max="5382" width="1.5" style="24" customWidth="1"/>
    <col min="5383" max="5384" width="6.3984375" style="24" customWidth="1"/>
    <col min="5385" max="5385" width="1.5" style="24" customWidth="1"/>
    <col min="5386" max="5387" width="6" style="24" customWidth="1"/>
    <col min="5388" max="5392" width="11" style="24"/>
    <col min="5393" max="5393" width="2.5" style="24" customWidth="1"/>
    <col min="5394" max="5396" width="11" style="24"/>
    <col min="5397" max="5397" width="2.8984375" style="24" customWidth="1"/>
    <col min="5398" max="5634" width="11" style="24"/>
    <col min="5635" max="5635" width="10.19921875" style="24" customWidth="1"/>
    <col min="5636" max="5637" width="5.69921875" style="24" customWidth="1"/>
    <col min="5638" max="5638" width="1.5" style="24" customWidth="1"/>
    <col min="5639" max="5640" width="6.3984375" style="24" customWidth="1"/>
    <col min="5641" max="5641" width="1.5" style="24" customWidth="1"/>
    <col min="5642" max="5643" width="6" style="24" customWidth="1"/>
    <col min="5644" max="5648" width="11" style="24"/>
    <col min="5649" max="5649" width="2.5" style="24" customWidth="1"/>
    <col min="5650" max="5652" width="11" style="24"/>
    <col min="5653" max="5653" width="2.8984375" style="24" customWidth="1"/>
    <col min="5654" max="5890" width="11" style="24"/>
    <col min="5891" max="5891" width="10.19921875" style="24" customWidth="1"/>
    <col min="5892" max="5893" width="5.69921875" style="24" customWidth="1"/>
    <col min="5894" max="5894" width="1.5" style="24" customWidth="1"/>
    <col min="5895" max="5896" width="6.3984375" style="24" customWidth="1"/>
    <col min="5897" max="5897" width="1.5" style="24" customWidth="1"/>
    <col min="5898" max="5899" width="6" style="24" customWidth="1"/>
    <col min="5900" max="5904" width="11" style="24"/>
    <col min="5905" max="5905" width="2.5" style="24" customWidth="1"/>
    <col min="5906" max="5908" width="11" style="24"/>
    <col min="5909" max="5909" width="2.8984375" style="24" customWidth="1"/>
    <col min="5910" max="6146" width="11" style="24"/>
    <col min="6147" max="6147" width="10.19921875" style="24" customWidth="1"/>
    <col min="6148" max="6149" width="5.69921875" style="24" customWidth="1"/>
    <col min="6150" max="6150" width="1.5" style="24" customWidth="1"/>
    <col min="6151" max="6152" width="6.3984375" style="24" customWidth="1"/>
    <col min="6153" max="6153" width="1.5" style="24" customWidth="1"/>
    <col min="6154" max="6155" width="6" style="24" customWidth="1"/>
    <col min="6156" max="6160" width="11" style="24"/>
    <col min="6161" max="6161" width="2.5" style="24" customWidth="1"/>
    <col min="6162" max="6164" width="11" style="24"/>
    <col min="6165" max="6165" width="2.8984375" style="24" customWidth="1"/>
    <col min="6166" max="6402" width="11" style="24"/>
    <col min="6403" max="6403" width="10.19921875" style="24" customWidth="1"/>
    <col min="6404" max="6405" width="5.69921875" style="24" customWidth="1"/>
    <col min="6406" max="6406" width="1.5" style="24" customWidth="1"/>
    <col min="6407" max="6408" width="6.3984375" style="24" customWidth="1"/>
    <col min="6409" max="6409" width="1.5" style="24" customWidth="1"/>
    <col min="6410" max="6411" width="6" style="24" customWidth="1"/>
    <col min="6412" max="6416" width="11" style="24"/>
    <col min="6417" max="6417" width="2.5" style="24" customWidth="1"/>
    <col min="6418" max="6420" width="11" style="24"/>
    <col min="6421" max="6421" width="2.8984375" style="24" customWidth="1"/>
    <col min="6422" max="6658" width="11" style="24"/>
    <col min="6659" max="6659" width="10.19921875" style="24" customWidth="1"/>
    <col min="6660" max="6661" width="5.69921875" style="24" customWidth="1"/>
    <col min="6662" max="6662" width="1.5" style="24" customWidth="1"/>
    <col min="6663" max="6664" width="6.3984375" style="24" customWidth="1"/>
    <col min="6665" max="6665" width="1.5" style="24" customWidth="1"/>
    <col min="6666" max="6667" width="6" style="24" customWidth="1"/>
    <col min="6668" max="6672" width="11" style="24"/>
    <col min="6673" max="6673" width="2.5" style="24" customWidth="1"/>
    <col min="6674" max="6676" width="11" style="24"/>
    <col min="6677" max="6677" width="2.8984375" style="24" customWidth="1"/>
    <col min="6678" max="6914" width="11" style="24"/>
    <col min="6915" max="6915" width="10.19921875" style="24" customWidth="1"/>
    <col min="6916" max="6917" width="5.69921875" style="24" customWidth="1"/>
    <col min="6918" max="6918" width="1.5" style="24" customWidth="1"/>
    <col min="6919" max="6920" width="6.3984375" style="24" customWidth="1"/>
    <col min="6921" max="6921" width="1.5" style="24" customWidth="1"/>
    <col min="6922" max="6923" width="6" style="24" customWidth="1"/>
    <col min="6924" max="6928" width="11" style="24"/>
    <col min="6929" max="6929" width="2.5" style="24" customWidth="1"/>
    <col min="6930" max="6932" width="11" style="24"/>
    <col min="6933" max="6933" width="2.8984375" style="24" customWidth="1"/>
    <col min="6934" max="7170" width="11" style="24"/>
    <col min="7171" max="7171" width="10.19921875" style="24" customWidth="1"/>
    <col min="7172" max="7173" width="5.69921875" style="24" customWidth="1"/>
    <col min="7174" max="7174" width="1.5" style="24" customWidth="1"/>
    <col min="7175" max="7176" width="6.3984375" style="24" customWidth="1"/>
    <col min="7177" max="7177" width="1.5" style="24" customWidth="1"/>
    <col min="7178" max="7179" width="6" style="24" customWidth="1"/>
    <col min="7180" max="7184" width="11" style="24"/>
    <col min="7185" max="7185" width="2.5" style="24" customWidth="1"/>
    <col min="7186" max="7188" width="11" style="24"/>
    <col min="7189" max="7189" width="2.8984375" style="24" customWidth="1"/>
    <col min="7190" max="7426" width="11" style="24"/>
    <col min="7427" max="7427" width="10.19921875" style="24" customWidth="1"/>
    <col min="7428" max="7429" width="5.69921875" style="24" customWidth="1"/>
    <col min="7430" max="7430" width="1.5" style="24" customWidth="1"/>
    <col min="7431" max="7432" width="6.3984375" style="24" customWidth="1"/>
    <col min="7433" max="7433" width="1.5" style="24" customWidth="1"/>
    <col min="7434" max="7435" width="6" style="24" customWidth="1"/>
    <col min="7436" max="7440" width="11" style="24"/>
    <col min="7441" max="7441" width="2.5" style="24" customWidth="1"/>
    <col min="7442" max="7444" width="11" style="24"/>
    <col min="7445" max="7445" width="2.8984375" style="24" customWidth="1"/>
    <col min="7446" max="7682" width="11" style="24"/>
    <col min="7683" max="7683" width="10.19921875" style="24" customWidth="1"/>
    <col min="7684" max="7685" width="5.69921875" style="24" customWidth="1"/>
    <col min="7686" max="7686" width="1.5" style="24" customWidth="1"/>
    <col min="7687" max="7688" width="6.3984375" style="24" customWidth="1"/>
    <col min="7689" max="7689" width="1.5" style="24" customWidth="1"/>
    <col min="7690" max="7691" width="6" style="24" customWidth="1"/>
    <col min="7692" max="7696" width="11" style="24"/>
    <col min="7697" max="7697" width="2.5" style="24" customWidth="1"/>
    <col min="7698" max="7700" width="11" style="24"/>
    <col min="7701" max="7701" width="2.8984375" style="24" customWidth="1"/>
    <col min="7702" max="7938" width="11" style="24"/>
    <col min="7939" max="7939" width="10.19921875" style="24" customWidth="1"/>
    <col min="7940" max="7941" width="5.69921875" style="24" customWidth="1"/>
    <col min="7942" max="7942" width="1.5" style="24" customWidth="1"/>
    <col min="7943" max="7944" width="6.3984375" style="24" customWidth="1"/>
    <col min="7945" max="7945" width="1.5" style="24" customWidth="1"/>
    <col min="7946" max="7947" width="6" style="24" customWidth="1"/>
    <col min="7948" max="7952" width="11" style="24"/>
    <col min="7953" max="7953" width="2.5" style="24" customWidth="1"/>
    <col min="7954" max="7956" width="11" style="24"/>
    <col min="7957" max="7957" width="2.8984375" style="24" customWidth="1"/>
    <col min="7958" max="8194" width="11" style="24"/>
    <col min="8195" max="8195" width="10.19921875" style="24" customWidth="1"/>
    <col min="8196" max="8197" width="5.69921875" style="24" customWidth="1"/>
    <col min="8198" max="8198" width="1.5" style="24" customWidth="1"/>
    <col min="8199" max="8200" width="6.3984375" style="24" customWidth="1"/>
    <col min="8201" max="8201" width="1.5" style="24" customWidth="1"/>
    <col min="8202" max="8203" width="6" style="24" customWidth="1"/>
    <col min="8204" max="8208" width="11" style="24"/>
    <col min="8209" max="8209" width="2.5" style="24" customWidth="1"/>
    <col min="8210" max="8212" width="11" style="24"/>
    <col min="8213" max="8213" width="2.8984375" style="24" customWidth="1"/>
    <col min="8214" max="8450" width="11" style="24"/>
    <col min="8451" max="8451" width="10.19921875" style="24" customWidth="1"/>
    <col min="8452" max="8453" width="5.69921875" style="24" customWidth="1"/>
    <col min="8454" max="8454" width="1.5" style="24" customWidth="1"/>
    <col min="8455" max="8456" width="6.3984375" style="24" customWidth="1"/>
    <col min="8457" max="8457" width="1.5" style="24" customWidth="1"/>
    <col min="8458" max="8459" width="6" style="24" customWidth="1"/>
    <col min="8460" max="8464" width="11" style="24"/>
    <col min="8465" max="8465" width="2.5" style="24" customWidth="1"/>
    <col min="8466" max="8468" width="11" style="24"/>
    <col min="8469" max="8469" width="2.8984375" style="24" customWidth="1"/>
    <col min="8470" max="8706" width="11" style="24"/>
    <col min="8707" max="8707" width="10.19921875" style="24" customWidth="1"/>
    <col min="8708" max="8709" width="5.69921875" style="24" customWidth="1"/>
    <col min="8710" max="8710" width="1.5" style="24" customWidth="1"/>
    <col min="8711" max="8712" width="6.3984375" style="24" customWidth="1"/>
    <col min="8713" max="8713" width="1.5" style="24" customWidth="1"/>
    <col min="8714" max="8715" width="6" style="24" customWidth="1"/>
    <col min="8716" max="8720" width="11" style="24"/>
    <col min="8721" max="8721" width="2.5" style="24" customWidth="1"/>
    <col min="8722" max="8724" width="11" style="24"/>
    <col min="8725" max="8725" width="2.8984375" style="24" customWidth="1"/>
    <col min="8726" max="8962" width="11" style="24"/>
    <col min="8963" max="8963" width="10.19921875" style="24" customWidth="1"/>
    <col min="8964" max="8965" width="5.69921875" style="24" customWidth="1"/>
    <col min="8966" max="8966" width="1.5" style="24" customWidth="1"/>
    <col min="8967" max="8968" width="6.3984375" style="24" customWidth="1"/>
    <col min="8969" max="8969" width="1.5" style="24" customWidth="1"/>
    <col min="8970" max="8971" width="6" style="24" customWidth="1"/>
    <col min="8972" max="8976" width="11" style="24"/>
    <col min="8977" max="8977" width="2.5" style="24" customWidth="1"/>
    <col min="8978" max="8980" width="11" style="24"/>
    <col min="8981" max="8981" width="2.8984375" style="24" customWidth="1"/>
    <col min="8982" max="9218" width="11" style="24"/>
    <col min="9219" max="9219" width="10.19921875" style="24" customWidth="1"/>
    <col min="9220" max="9221" width="5.69921875" style="24" customWidth="1"/>
    <col min="9222" max="9222" width="1.5" style="24" customWidth="1"/>
    <col min="9223" max="9224" width="6.3984375" style="24" customWidth="1"/>
    <col min="9225" max="9225" width="1.5" style="24" customWidth="1"/>
    <col min="9226" max="9227" width="6" style="24" customWidth="1"/>
    <col min="9228" max="9232" width="11" style="24"/>
    <col min="9233" max="9233" width="2.5" style="24" customWidth="1"/>
    <col min="9234" max="9236" width="11" style="24"/>
    <col min="9237" max="9237" width="2.8984375" style="24" customWidth="1"/>
    <col min="9238" max="9474" width="11" style="24"/>
    <col min="9475" max="9475" width="10.19921875" style="24" customWidth="1"/>
    <col min="9476" max="9477" width="5.69921875" style="24" customWidth="1"/>
    <col min="9478" max="9478" width="1.5" style="24" customWidth="1"/>
    <col min="9479" max="9480" width="6.3984375" style="24" customWidth="1"/>
    <col min="9481" max="9481" width="1.5" style="24" customWidth="1"/>
    <col min="9482" max="9483" width="6" style="24" customWidth="1"/>
    <col min="9484" max="9488" width="11" style="24"/>
    <col min="9489" max="9489" width="2.5" style="24" customWidth="1"/>
    <col min="9490" max="9492" width="11" style="24"/>
    <col min="9493" max="9493" width="2.8984375" style="24" customWidth="1"/>
    <col min="9494" max="9730" width="11" style="24"/>
    <col min="9731" max="9731" width="10.19921875" style="24" customWidth="1"/>
    <col min="9732" max="9733" width="5.69921875" style="24" customWidth="1"/>
    <col min="9734" max="9734" width="1.5" style="24" customWidth="1"/>
    <col min="9735" max="9736" width="6.3984375" style="24" customWidth="1"/>
    <col min="9737" max="9737" width="1.5" style="24" customWidth="1"/>
    <col min="9738" max="9739" width="6" style="24" customWidth="1"/>
    <col min="9740" max="9744" width="11" style="24"/>
    <col min="9745" max="9745" width="2.5" style="24" customWidth="1"/>
    <col min="9746" max="9748" width="11" style="24"/>
    <col min="9749" max="9749" width="2.8984375" style="24" customWidth="1"/>
    <col min="9750" max="9986" width="11" style="24"/>
    <col min="9987" max="9987" width="10.19921875" style="24" customWidth="1"/>
    <col min="9988" max="9989" width="5.69921875" style="24" customWidth="1"/>
    <col min="9990" max="9990" width="1.5" style="24" customWidth="1"/>
    <col min="9991" max="9992" width="6.3984375" style="24" customWidth="1"/>
    <col min="9993" max="9993" width="1.5" style="24" customWidth="1"/>
    <col min="9994" max="9995" width="6" style="24" customWidth="1"/>
    <col min="9996" max="10000" width="11" style="24"/>
    <col min="10001" max="10001" width="2.5" style="24" customWidth="1"/>
    <col min="10002" max="10004" width="11" style="24"/>
    <col min="10005" max="10005" width="2.8984375" style="24" customWidth="1"/>
    <col min="10006" max="10242" width="11" style="24"/>
    <col min="10243" max="10243" width="10.19921875" style="24" customWidth="1"/>
    <col min="10244" max="10245" width="5.69921875" style="24" customWidth="1"/>
    <col min="10246" max="10246" width="1.5" style="24" customWidth="1"/>
    <col min="10247" max="10248" width="6.3984375" style="24" customWidth="1"/>
    <col min="10249" max="10249" width="1.5" style="24" customWidth="1"/>
    <col min="10250" max="10251" width="6" style="24" customWidth="1"/>
    <col min="10252" max="10256" width="11" style="24"/>
    <col min="10257" max="10257" width="2.5" style="24" customWidth="1"/>
    <col min="10258" max="10260" width="11" style="24"/>
    <col min="10261" max="10261" width="2.8984375" style="24" customWidth="1"/>
    <col min="10262" max="10498" width="11" style="24"/>
    <col min="10499" max="10499" width="10.19921875" style="24" customWidth="1"/>
    <col min="10500" max="10501" width="5.69921875" style="24" customWidth="1"/>
    <col min="10502" max="10502" width="1.5" style="24" customWidth="1"/>
    <col min="10503" max="10504" width="6.3984375" style="24" customWidth="1"/>
    <col min="10505" max="10505" width="1.5" style="24" customWidth="1"/>
    <col min="10506" max="10507" width="6" style="24" customWidth="1"/>
    <col min="10508" max="10512" width="11" style="24"/>
    <col min="10513" max="10513" width="2.5" style="24" customWidth="1"/>
    <col min="10514" max="10516" width="11" style="24"/>
    <col min="10517" max="10517" width="2.8984375" style="24" customWidth="1"/>
    <col min="10518" max="10754" width="11" style="24"/>
    <col min="10755" max="10755" width="10.19921875" style="24" customWidth="1"/>
    <col min="10756" max="10757" width="5.69921875" style="24" customWidth="1"/>
    <col min="10758" max="10758" width="1.5" style="24" customWidth="1"/>
    <col min="10759" max="10760" width="6.3984375" style="24" customWidth="1"/>
    <col min="10761" max="10761" width="1.5" style="24" customWidth="1"/>
    <col min="10762" max="10763" width="6" style="24" customWidth="1"/>
    <col min="10764" max="10768" width="11" style="24"/>
    <col min="10769" max="10769" width="2.5" style="24" customWidth="1"/>
    <col min="10770" max="10772" width="11" style="24"/>
    <col min="10773" max="10773" width="2.8984375" style="24" customWidth="1"/>
    <col min="10774" max="11010" width="11" style="24"/>
    <col min="11011" max="11011" width="10.19921875" style="24" customWidth="1"/>
    <col min="11012" max="11013" width="5.69921875" style="24" customWidth="1"/>
    <col min="11014" max="11014" width="1.5" style="24" customWidth="1"/>
    <col min="11015" max="11016" width="6.3984375" style="24" customWidth="1"/>
    <col min="11017" max="11017" width="1.5" style="24" customWidth="1"/>
    <col min="11018" max="11019" width="6" style="24" customWidth="1"/>
    <col min="11020" max="11024" width="11" style="24"/>
    <col min="11025" max="11025" width="2.5" style="24" customWidth="1"/>
    <col min="11026" max="11028" width="11" style="24"/>
    <col min="11029" max="11029" width="2.8984375" style="24" customWidth="1"/>
    <col min="11030" max="11266" width="11" style="24"/>
    <col min="11267" max="11267" width="10.19921875" style="24" customWidth="1"/>
    <col min="11268" max="11269" width="5.69921875" style="24" customWidth="1"/>
    <col min="11270" max="11270" width="1.5" style="24" customWidth="1"/>
    <col min="11271" max="11272" width="6.3984375" style="24" customWidth="1"/>
    <col min="11273" max="11273" width="1.5" style="24" customWidth="1"/>
    <col min="11274" max="11275" width="6" style="24" customWidth="1"/>
    <col min="11276" max="11280" width="11" style="24"/>
    <col min="11281" max="11281" width="2.5" style="24" customWidth="1"/>
    <col min="11282" max="11284" width="11" style="24"/>
    <col min="11285" max="11285" width="2.8984375" style="24" customWidth="1"/>
    <col min="11286" max="11522" width="11" style="24"/>
    <col min="11523" max="11523" width="10.19921875" style="24" customWidth="1"/>
    <col min="11524" max="11525" width="5.69921875" style="24" customWidth="1"/>
    <col min="11526" max="11526" width="1.5" style="24" customWidth="1"/>
    <col min="11527" max="11528" width="6.3984375" style="24" customWidth="1"/>
    <col min="11529" max="11529" width="1.5" style="24" customWidth="1"/>
    <col min="11530" max="11531" width="6" style="24" customWidth="1"/>
    <col min="11532" max="11536" width="11" style="24"/>
    <col min="11537" max="11537" width="2.5" style="24" customWidth="1"/>
    <col min="11538" max="11540" width="11" style="24"/>
    <col min="11541" max="11541" width="2.8984375" style="24" customWidth="1"/>
    <col min="11542" max="11778" width="11" style="24"/>
    <col min="11779" max="11779" width="10.19921875" style="24" customWidth="1"/>
    <col min="11780" max="11781" width="5.69921875" style="24" customWidth="1"/>
    <col min="11782" max="11782" width="1.5" style="24" customWidth="1"/>
    <col min="11783" max="11784" width="6.3984375" style="24" customWidth="1"/>
    <col min="11785" max="11785" width="1.5" style="24" customWidth="1"/>
    <col min="11786" max="11787" width="6" style="24" customWidth="1"/>
    <col min="11788" max="11792" width="11" style="24"/>
    <col min="11793" max="11793" width="2.5" style="24" customWidth="1"/>
    <col min="11794" max="11796" width="11" style="24"/>
    <col min="11797" max="11797" width="2.8984375" style="24" customWidth="1"/>
    <col min="11798" max="12034" width="11" style="24"/>
    <col min="12035" max="12035" width="10.19921875" style="24" customWidth="1"/>
    <col min="12036" max="12037" width="5.69921875" style="24" customWidth="1"/>
    <col min="12038" max="12038" width="1.5" style="24" customWidth="1"/>
    <col min="12039" max="12040" width="6.3984375" style="24" customWidth="1"/>
    <col min="12041" max="12041" width="1.5" style="24" customWidth="1"/>
    <col min="12042" max="12043" width="6" style="24" customWidth="1"/>
    <col min="12044" max="12048" width="11" style="24"/>
    <col min="12049" max="12049" width="2.5" style="24" customWidth="1"/>
    <col min="12050" max="12052" width="11" style="24"/>
    <col min="12053" max="12053" width="2.8984375" style="24" customWidth="1"/>
    <col min="12054" max="12290" width="11" style="24"/>
    <col min="12291" max="12291" width="10.19921875" style="24" customWidth="1"/>
    <col min="12292" max="12293" width="5.69921875" style="24" customWidth="1"/>
    <col min="12294" max="12294" width="1.5" style="24" customWidth="1"/>
    <col min="12295" max="12296" width="6.3984375" style="24" customWidth="1"/>
    <col min="12297" max="12297" width="1.5" style="24" customWidth="1"/>
    <col min="12298" max="12299" width="6" style="24" customWidth="1"/>
    <col min="12300" max="12304" width="11" style="24"/>
    <col min="12305" max="12305" width="2.5" style="24" customWidth="1"/>
    <col min="12306" max="12308" width="11" style="24"/>
    <col min="12309" max="12309" width="2.8984375" style="24" customWidth="1"/>
    <col min="12310" max="12546" width="11" style="24"/>
    <col min="12547" max="12547" width="10.19921875" style="24" customWidth="1"/>
    <col min="12548" max="12549" width="5.69921875" style="24" customWidth="1"/>
    <col min="12550" max="12550" width="1.5" style="24" customWidth="1"/>
    <col min="12551" max="12552" width="6.3984375" style="24" customWidth="1"/>
    <col min="12553" max="12553" width="1.5" style="24" customWidth="1"/>
    <col min="12554" max="12555" width="6" style="24" customWidth="1"/>
    <col min="12556" max="12560" width="11" style="24"/>
    <col min="12561" max="12561" width="2.5" style="24" customWidth="1"/>
    <col min="12562" max="12564" width="11" style="24"/>
    <col min="12565" max="12565" width="2.8984375" style="24" customWidth="1"/>
    <col min="12566" max="12802" width="11" style="24"/>
    <col min="12803" max="12803" width="10.19921875" style="24" customWidth="1"/>
    <col min="12804" max="12805" width="5.69921875" style="24" customWidth="1"/>
    <col min="12806" max="12806" width="1.5" style="24" customWidth="1"/>
    <col min="12807" max="12808" width="6.3984375" style="24" customWidth="1"/>
    <col min="12809" max="12809" width="1.5" style="24" customWidth="1"/>
    <col min="12810" max="12811" width="6" style="24" customWidth="1"/>
    <col min="12812" max="12816" width="11" style="24"/>
    <col min="12817" max="12817" width="2.5" style="24" customWidth="1"/>
    <col min="12818" max="12820" width="11" style="24"/>
    <col min="12821" max="12821" width="2.8984375" style="24" customWidth="1"/>
    <col min="12822" max="13058" width="11" style="24"/>
    <col min="13059" max="13059" width="10.19921875" style="24" customWidth="1"/>
    <col min="13060" max="13061" width="5.69921875" style="24" customWidth="1"/>
    <col min="13062" max="13062" width="1.5" style="24" customWidth="1"/>
    <col min="13063" max="13064" width="6.3984375" style="24" customWidth="1"/>
    <col min="13065" max="13065" width="1.5" style="24" customWidth="1"/>
    <col min="13066" max="13067" width="6" style="24" customWidth="1"/>
    <col min="13068" max="13072" width="11" style="24"/>
    <col min="13073" max="13073" width="2.5" style="24" customWidth="1"/>
    <col min="13074" max="13076" width="11" style="24"/>
    <col min="13077" max="13077" width="2.8984375" style="24" customWidth="1"/>
    <col min="13078" max="13314" width="11" style="24"/>
    <col min="13315" max="13315" width="10.19921875" style="24" customWidth="1"/>
    <col min="13316" max="13317" width="5.69921875" style="24" customWidth="1"/>
    <col min="13318" max="13318" width="1.5" style="24" customWidth="1"/>
    <col min="13319" max="13320" width="6.3984375" style="24" customWidth="1"/>
    <col min="13321" max="13321" width="1.5" style="24" customWidth="1"/>
    <col min="13322" max="13323" width="6" style="24" customWidth="1"/>
    <col min="13324" max="13328" width="11" style="24"/>
    <col min="13329" max="13329" width="2.5" style="24" customWidth="1"/>
    <col min="13330" max="13332" width="11" style="24"/>
    <col min="13333" max="13333" width="2.8984375" style="24" customWidth="1"/>
    <col min="13334" max="13570" width="11" style="24"/>
    <col min="13571" max="13571" width="10.19921875" style="24" customWidth="1"/>
    <col min="13572" max="13573" width="5.69921875" style="24" customWidth="1"/>
    <col min="13574" max="13574" width="1.5" style="24" customWidth="1"/>
    <col min="13575" max="13576" width="6.3984375" style="24" customWidth="1"/>
    <col min="13577" max="13577" width="1.5" style="24" customWidth="1"/>
    <col min="13578" max="13579" width="6" style="24" customWidth="1"/>
    <col min="13580" max="13584" width="11" style="24"/>
    <col min="13585" max="13585" width="2.5" style="24" customWidth="1"/>
    <col min="13586" max="13588" width="11" style="24"/>
    <col min="13589" max="13589" width="2.8984375" style="24" customWidth="1"/>
    <col min="13590" max="13826" width="11" style="24"/>
    <col min="13827" max="13827" width="10.19921875" style="24" customWidth="1"/>
    <col min="13828" max="13829" width="5.69921875" style="24" customWidth="1"/>
    <col min="13830" max="13830" width="1.5" style="24" customWidth="1"/>
    <col min="13831" max="13832" width="6.3984375" style="24" customWidth="1"/>
    <col min="13833" max="13833" width="1.5" style="24" customWidth="1"/>
    <col min="13834" max="13835" width="6" style="24" customWidth="1"/>
    <col min="13836" max="13840" width="11" style="24"/>
    <col min="13841" max="13841" width="2.5" style="24" customWidth="1"/>
    <col min="13842" max="13844" width="11" style="24"/>
    <col min="13845" max="13845" width="2.8984375" style="24" customWidth="1"/>
    <col min="13846" max="14082" width="11" style="24"/>
    <col min="14083" max="14083" width="10.19921875" style="24" customWidth="1"/>
    <col min="14084" max="14085" width="5.69921875" style="24" customWidth="1"/>
    <col min="14086" max="14086" width="1.5" style="24" customWidth="1"/>
    <col min="14087" max="14088" width="6.3984375" style="24" customWidth="1"/>
    <col min="14089" max="14089" width="1.5" style="24" customWidth="1"/>
    <col min="14090" max="14091" width="6" style="24" customWidth="1"/>
    <col min="14092" max="14096" width="11" style="24"/>
    <col min="14097" max="14097" width="2.5" style="24" customWidth="1"/>
    <col min="14098" max="14100" width="11" style="24"/>
    <col min="14101" max="14101" width="2.8984375" style="24" customWidth="1"/>
    <col min="14102" max="14338" width="11" style="24"/>
    <col min="14339" max="14339" width="10.19921875" style="24" customWidth="1"/>
    <col min="14340" max="14341" width="5.69921875" style="24" customWidth="1"/>
    <col min="14342" max="14342" width="1.5" style="24" customWidth="1"/>
    <col min="14343" max="14344" width="6.3984375" style="24" customWidth="1"/>
    <col min="14345" max="14345" width="1.5" style="24" customWidth="1"/>
    <col min="14346" max="14347" width="6" style="24" customWidth="1"/>
    <col min="14348" max="14352" width="11" style="24"/>
    <col min="14353" max="14353" width="2.5" style="24" customWidth="1"/>
    <col min="14354" max="14356" width="11" style="24"/>
    <col min="14357" max="14357" width="2.8984375" style="24" customWidth="1"/>
    <col min="14358" max="14594" width="11" style="24"/>
    <col min="14595" max="14595" width="10.19921875" style="24" customWidth="1"/>
    <col min="14596" max="14597" width="5.69921875" style="24" customWidth="1"/>
    <col min="14598" max="14598" width="1.5" style="24" customWidth="1"/>
    <col min="14599" max="14600" width="6.3984375" style="24" customWidth="1"/>
    <col min="14601" max="14601" width="1.5" style="24" customWidth="1"/>
    <col min="14602" max="14603" width="6" style="24" customWidth="1"/>
    <col min="14604" max="14608" width="11" style="24"/>
    <col min="14609" max="14609" width="2.5" style="24" customWidth="1"/>
    <col min="14610" max="14612" width="11" style="24"/>
    <col min="14613" max="14613" width="2.8984375" style="24" customWidth="1"/>
    <col min="14614" max="14850" width="11" style="24"/>
    <col min="14851" max="14851" width="10.19921875" style="24" customWidth="1"/>
    <col min="14852" max="14853" width="5.69921875" style="24" customWidth="1"/>
    <col min="14854" max="14854" width="1.5" style="24" customWidth="1"/>
    <col min="14855" max="14856" width="6.3984375" style="24" customWidth="1"/>
    <col min="14857" max="14857" width="1.5" style="24" customWidth="1"/>
    <col min="14858" max="14859" width="6" style="24" customWidth="1"/>
    <col min="14860" max="14864" width="11" style="24"/>
    <col min="14865" max="14865" width="2.5" style="24" customWidth="1"/>
    <col min="14866" max="14868" width="11" style="24"/>
    <col min="14869" max="14869" width="2.8984375" style="24" customWidth="1"/>
    <col min="14870" max="15106" width="11" style="24"/>
    <col min="15107" max="15107" width="10.19921875" style="24" customWidth="1"/>
    <col min="15108" max="15109" width="5.69921875" style="24" customWidth="1"/>
    <col min="15110" max="15110" width="1.5" style="24" customWidth="1"/>
    <col min="15111" max="15112" width="6.3984375" style="24" customWidth="1"/>
    <col min="15113" max="15113" width="1.5" style="24" customWidth="1"/>
    <col min="15114" max="15115" width="6" style="24" customWidth="1"/>
    <col min="15116" max="15120" width="11" style="24"/>
    <col min="15121" max="15121" width="2.5" style="24" customWidth="1"/>
    <col min="15122" max="15124" width="11" style="24"/>
    <col min="15125" max="15125" width="2.8984375" style="24" customWidth="1"/>
    <col min="15126" max="15362" width="11" style="24"/>
    <col min="15363" max="15363" width="10.19921875" style="24" customWidth="1"/>
    <col min="15364" max="15365" width="5.69921875" style="24" customWidth="1"/>
    <col min="15366" max="15366" width="1.5" style="24" customWidth="1"/>
    <col min="15367" max="15368" width="6.3984375" style="24" customWidth="1"/>
    <col min="15369" max="15369" width="1.5" style="24" customWidth="1"/>
    <col min="15370" max="15371" width="6" style="24" customWidth="1"/>
    <col min="15372" max="15376" width="11" style="24"/>
    <col min="15377" max="15377" width="2.5" style="24" customWidth="1"/>
    <col min="15378" max="15380" width="11" style="24"/>
    <col min="15381" max="15381" width="2.8984375" style="24" customWidth="1"/>
    <col min="15382" max="15618" width="11" style="24"/>
    <col min="15619" max="15619" width="10.19921875" style="24" customWidth="1"/>
    <col min="15620" max="15621" width="5.69921875" style="24" customWidth="1"/>
    <col min="15622" max="15622" width="1.5" style="24" customWidth="1"/>
    <col min="15623" max="15624" width="6.3984375" style="24" customWidth="1"/>
    <col min="15625" max="15625" width="1.5" style="24" customWidth="1"/>
    <col min="15626" max="15627" width="6" style="24" customWidth="1"/>
    <col min="15628" max="15632" width="11" style="24"/>
    <col min="15633" max="15633" width="2.5" style="24" customWidth="1"/>
    <col min="15634" max="15636" width="11" style="24"/>
    <col min="15637" max="15637" width="2.8984375" style="24" customWidth="1"/>
    <col min="15638" max="15874" width="11" style="24"/>
    <col min="15875" max="15875" width="10.19921875" style="24" customWidth="1"/>
    <col min="15876" max="15877" width="5.69921875" style="24" customWidth="1"/>
    <col min="15878" max="15878" width="1.5" style="24" customWidth="1"/>
    <col min="15879" max="15880" width="6.3984375" style="24" customWidth="1"/>
    <col min="15881" max="15881" width="1.5" style="24" customWidth="1"/>
    <col min="15882" max="15883" width="6" style="24" customWidth="1"/>
    <col min="15884" max="15888" width="11" style="24"/>
    <col min="15889" max="15889" width="2.5" style="24" customWidth="1"/>
    <col min="15890" max="15892" width="11" style="24"/>
    <col min="15893" max="15893" width="2.8984375" style="24" customWidth="1"/>
    <col min="15894" max="16130" width="11" style="24"/>
    <col min="16131" max="16131" width="10.19921875" style="24" customWidth="1"/>
    <col min="16132" max="16133" width="5.69921875" style="24" customWidth="1"/>
    <col min="16134" max="16134" width="1.5" style="24" customWidth="1"/>
    <col min="16135" max="16136" width="6.3984375" style="24" customWidth="1"/>
    <col min="16137" max="16137" width="1.5" style="24" customWidth="1"/>
    <col min="16138" max="16139" width="6" style="24" customWidth="1"/>
    <col min="16140" max="16144" width="11" style="24"/>
    <col min="16145" max="16145" width="2.5" style="24" customWidth="1"/>
    <col min="16146" max="16148" width="11" style="24"/>
    <col min="16149" max="16149" width="2.8984375" style="24" customWidth="1"/>
    <col min="16150" max="16384" width="11" style="24"/>
  </cols>
  <sheetData>
    <row r="2" spans="1:16" ht="14.25" customHeight="1" x14ac:dyDescent="0.3">
      <c r="A2" s="29" t="s">
        <v>1</v>
      </c>
      <c r="B2" s="30"/>
      <c r="C2" s="30"/>
      <c r="D2" s="30"/>
      <c r="E2" s="30"/>
    </row>
    <row r="3" spans="1:16" ht="14.25" customHeight="1" x14ac:dyDescent="0.3">
      <c r="A3" s="29"/>
      <c r="B3" s="30"/>
      <c r="C3" s="30"/>
      <c r="D3" s="30"/>
      <c r="E3" s="30"/>
    </row>
    <row r="4" spans="1:16" ht="14.25" customHeight="1" thickBot="1" x14ac:dyDescent="0.35">
      <c r="A4" s="38" t="s">
        <v>3</v>
      </c>
      <c r="B4" s="39"/>
      <c r="C4" s="39"/>
      <c r="D4" s="36"/>
      <c r="E4" s="36"/>
      <c r="F4" s="36"/>
      <c r="G4" s="36"/>
      <c r="H4" s="36"/>
      <c r="I4" s="37"/>
      <c r="J4" s="36"/>
      <c r="K4" s="40"/>
      <c r="L4" s="40" t="s">
        <v>47</v>
      </c>
    </row>
    <row r="5" spans="1:16" ht="14.25" customHeight="1" x14ac:dyDescent="0.3">
      <c r="A5" s="31"/>
      <c r="B5" s="32"/>
      <c r="C5" s="32"/>
      <c r="E5" s="24"/>
      <c r="L5" s="33"/>
    </row>
    <row r="6" spans="1:16" s="2" customFormat="1" x14ac:dyDescent="0.3">
      <c r="A6" s="71" t="s">
        <v>22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1"/>
      <c r="N6" s="1"/>
      <c r="O6" s="1"/>
      <c r="P6" s="1"/>
    </row>
    <row r="8" spans="1:16" s="5" customFormat="1" ht="27.75" customHeight="1" x14ac:dyDescent="0.2">
      <c r="A8" s="3"/>
      <c r="B8" s="76" t="s">
        <v>15</v>
      </c>
      <c r="C8" s="76"/>
      <c r="D8" s="76"/>
      <c r="E8" s="4"/>
      <c r="F8" s="76" t="s">
        <v>16</v>
      </c>
      <c r="G8" s="76"/>
      <c r="H8" s="76"/>
      <c r="I8" s="4"/>
      <c r="J8" s="76" t="s">
        <v>0</v>
      </c>
      <c r="K8" s="76"/>
      <c r="L8" s="76"/>
    </row>
    <row r="9" spans="1:16" s="9" customFormat="1" ht="27.6" x14ac:dyDescent="0.25">
      <c r="A9" s="6"/>
      <c r="B9" s="7" t="s">
        <v>2</v>
      </c>
      <c r="C9" s="7" t="s">
        <v>17</v>
      </c>
      <c r="D9" s="7" t="s">
        <v>8</v>
      </c>
      <c r="E9" s="8"/>
      <c r="F9" s="7" t="s">
        <v>2</v>
      </c>
      <c r="G9" s="7" t="s">
        <v>17</v>
      </c>
      <c r="H9" s="7" t="s">
        <v>8</v>
      </c>
      <c r="I9" s="8"/>
      <c r="J9" s="7" t="s">
        <v>2</v>
      </c>
      <c r="K9" s="7" t="s">
        <v>17</v>
      </c>
      <c r="L9" s="7" t="s">
        <v>8</v>
      </c>
    </row>
    <row r="10" spans="1:16" s="17" customFormat="1" ht="18" customHeight="1" x14ac:dyDescent="0.25">
      <c r="A10" s="42" t="s">
        <v>5</v>
      </c>
      <c r="B10" s="44">
        <f>SUM(B11:B13)</f>
        <v>1239</v>
      </c>
      <c r="C10" s="46">
        <f>SUM(C11:C13)</f>
        <v>971.12</v>
      </c>
      <c r="D10" s="50">
        <f>C10/C$20</f>
        <v>0.59321702585153691</v>
      </c>
      <c r="E10" s="8"/>
      <c r="F10" s="8">
        <f t="shared" ref="F10:G10" si="0">SUM(F11:F13)</f>
        <v>285</v>
      </c>
      <c r="G10" s="46">
        <f t="shared" si="0"/>
        <v>176</v>
      </c>
      <c r="H10" s="50">
        <f>G10/G$20</f>
        <v>0.58647117627457512</v>
      </c>
      <c r="I10" s="8"/>
      <c r="J10" s="44">
        <f>B10+F10</f>
        <v>1524</v>
      </c>
      <c r="K10" s="45">
        <f>G10+C10</f>
        <v>1147.1199999999999</v>
      </c>
      <c r="L10" s="50">
        <f>K10/K$20</f>
        <v>0.59218419286562385</v>
      </c>
    </row>
    <row r="11" spans="1:16" s="9" customFormat="1" ht="18" customHeight="1" x14ac:dyDescent="0.25">
      <c r="A11" s="10" t="s">
        <v>33</v>
      </c>
      <c r="B11" s="11">
        <v>1213</v>
      </c>
      <c r="C11" s="12">
        <v>952.6</v>
      </c>
      <c r="D11" s="51">
        <f t="shared" ref="D11:D20" si="1">C11/C$20</f>
        <v>0.5819039241557934</v>
      </c>
      <c r="E11" s="13"/>
      <c r="F11" s="11">
        <v>257</v>
      </c>
      <c r="G11" s="12">
        <v>161.19999999999999</v>
      </c>
      <c r="H11" s="51">
        <f t="shared" ref="H11:H20" si="2">G11/G$20</f>
        <v>0.53715428190603121</v>
      </c>
      <c r="I11" s="13"/>
      <c r="J11" s="11">
        <f>B11+F11</f>
        <v>1470</v>
      </c>
      <c r="K11" s="12">
        <v>1113.7</v>
      </c>
      <c r="L11" s="51">
        <f t="shared" ref="L11:L20" si="3">K11/K$20</f>
        <v>0.57493159878168398</v>
      </c>
    </row>
    <row r="12" spans="1:16" s="9" customFormat="1" ht="18" customHeight="1" x14ac:dyDescent="0.25">
      <c r="A12" s="10" t="s">
        <v>18</v>
      </c>
      <c r="B12" s="11">
        <v>23</v>
      </c>
      <c r="C12" s="12">
        <v>16.72</v>
      </c>
      <c r="D12" s="51">
        <f t="shared" si="1"/>
        <v>1.021355617455896E-2</v>
      </c>
      <c r="E12" s="13"/>
      <c r="F12" s="11">
        <v>8</v>
      </c>
      <c r="G12" s="12">
        <v>5.3</v>
      </c>
      <c r="H12" s="51">
        <f t="shared" si="2"/>
        <v>1.7660779740086636E-2</v>
      </c>
      <c r="I12" s="13"/>
      <c r="J12" s="11">
        <f t="shared" ref="J12:J19" si="4">B12+F12</f>
        <v>31</v>
      </c>
      <c r="K12" s="12">
        <f t="shared" ref="K12:K19" si="5">G12+C12</f>
        <v>22.02</v>
      </c>
      <c r="L12" s="51">
        <f t="shared" si="3"/>
        <v>1.1367508130710857E-2</v>
      </c>
    </row>
    <row r="13" spans="1:16" s="9" customFormat="1" ht="18" customHeight="1" x14ac:dyDescent="0.25">
      <c r="A13" s="10" t="s">
        <v>39</v>
      </c>
      <c r="B13" s="11">
        <v>3</v>
      </c>
      <c r="C13" s="12">
        <v>1.8</v>
      </c>
      <c r="D13" s="52" t="s">
        <v>11</v>
      </c>
      <c r="E13" s="13"/>
      <c r="F13" s="11">
        <v>20</v>
      </c>
      <c r="G13" s="12">
        <v>9.5</v>
      </c>
      <c r="H13" s="51">
        <f t="shared" si="2"/>
        <v>3.1656114628457181E-2</v>
      </c>
      <c r="I13" s="13"/>
      <c r="J13" s="11">
        <f t="shared" si="4"/>
        <v>23</v>
      </c>
      <c r="K13" s="12">
        <f t="shared" si="5"/>
        <v>11.3</v>
      </c>
      <c r="L13" s="51">
        <f t="shared" si="3"/>
        <v>5.8334623922358169E-3</v>
      </c>
    </row>
    <row r="14" spans="1:16" s="49" customFormat="1" ht="18" customHeight="1" x14ac:dyDescent="0.25">
      <c r="A14" s="43" t="s">
        <v>6</v>
      </c>
      <c r="B14" s="47">
        <f>SUM(B15:B18)</f>
        <v>757</v>
      </c>
      <c r="C14" s="48">
        <f>SUM(C15:C18)</f>
        <v>620.41999999999996</v>
      </c>
      <c r="D14" s="50">
        <f t="shared" si="1"/>
        <v>0.37898890680740849</v>
      </c>
      <c r="E14" s="14"/>
      <c r="F14" s="47">
        <f t="shared" ref="F14:G14" si="6">SUM(F15:F18)</f>
        <v>154</v>
      </c>
      <c r="G14" s="48">
        <f t="shared" si="6"/>
        <v>103.89999999999999</v>
      </c>
      <c r="H14" s="50">
        <f t="shared" si="2"/>
        <v>0.34621792735754742</v>
      </c>
      <c r="I14" s="14"/>
      <c r="J14" s="47">
        <f t="shared" ref="J14:K14" si="7">SUM(J15:J18)</f>
        <v>911</v>
      </c>
      <c r="K14" s="48">
        <f t="shared" si="7"/>
        <v>724.32</v>
      </c>
      <c r="L14" s="50">
        <f t="shared" si="3"/>
        <v>0.37391977698621653</v>
      </c>
    </row>
    <row r="15" spans="1:16" s="9" customFormat="1" ht="18" customHeight="1" x14ac:dyDescent="0.25">
      <c r="A15" s="10" t="s">
        <v>34</v>
      </c>
      <c r="B15" s="11">
        <v>279</v>
      </c>
      <c r="C15" s="12">
        <v>232.2</v>
      </c>
      <c r="D15" s="51">
        <f t="shared" si="1"/>
        <v>0.14184137223281043</v>
      </c>
      <c r="E15" s="13"/>
      <c r="F15" s="11">
        <v>35</v>
      </c>
      <c r="G15" s="12">
        <v>24.7</v>
      </c>
      <c r="H15" s="51">
        <f t="shared" si="2"/>
        <v>8.2305898033988661E-2</v>
      </c>
      <c r="I15" s="13"/>
      <c r="J15" s="11">
        <f t="shared" si="4"/>
        <v>314</v>
      </c>
      <c r="K15" s="12">
        <f t="shared" si="5"/>
        <v>256.89999999999998</v>
      </c>
      <c r="L15" s="51">
        <f t="shared" si="3"/>
        <v>0.13262092819162666</v>
      </c>
    </row>
    <row r="16" spans="1:16" s="9" customFormat="1" ht="18" customHeight="1" x14ac:dyDescent="0.25">
      <c r="A16" s="10" t="s">
        <v>9</v>
      </c>
      <c r="B16" s="11">
        <v>115</v>
      </c>
      <c r="C16" s="12">
        <v>87.27</v>
      </c>
      <c r="D16" s="51">
        <f t="shared" si="1"/>
        <v>5.3309632018765575E-2</v>
      </c>
      <c r="E16" s="13"/>
      <c r="F16" s="11">
        <v>54</v>
      </c>
      <c r="G16" s="12">
        <v>35.799999999999997</v>
      </c>
      <c r="H16" s="51">
        <f t="shared" si="2"/>
        <v>0.11929356881039652</v>
      </c>
      <c r="I16" s="13"/>
      <c r="J16" s="11">
        <f t="shared" si="4"/>
        <v>169</v>
      </c>
      <c r="K16" s="12">
        <f t="shared" si="5"/>
        <v>123.07</v>
      </c>
      <c r="L16" s="51">
        <f t="shared" si="3"/>
        <v>6.3533116514377166E-2</v>
      </c>
    </row>
    <row r="17" spans="1:13" s="9" customFormat="1" ht="18" customHeight="1" x14ac:dyDescent="0.25">
      <c r="A17" s="10" t="s">
        <v>10</v>
      </c>
      <c r="B17" s="11">
        <v>328</v>
      </c>
      <c r="C17" s="12">
        <v>277.04000000000002</v>
      </c>
      <c r="D17" s="51">
        <f t="shared" si="1"/>
        <v>0.16923227288276402</v>
      </c>
      <c r="E17" s="13"/>
      <c r="F17" s="11">
        <v>51</v>
      </c>
      <c r="G17" s="12">
        <v>35.6</v>
      </c>
      <c r="H17" s="51">
        <f t="shared" si="2"/>
        <v>0.1186271242919027</v>
      </c>
      <c r="I17" s="13"/>
      <c r="J17" s="11">
        <f t="shared" si="4"/>
        <v>379</v>
      </c>
      <c r="K17" s="12">
        <f t="shared" si="5"/>
        <v>312.64000000000004</v>
      </c>
      <c r="L17" s="51">
        <f t="shared" si="3"/>
        <v>0.16139590108925717</v>
      </c>
    </row>
    <row r="18" spans="1:13" s="9" customFormat="1" ht="18" customHeight="1" x14ac:dyDescent="0.25">
      <c r="A18" s="10" t="s">
        <v>35</v>
      </c>
      <c r="B18" s="11">
        <v>35</v>
      </c>
      <c r="C18" s="12">
        <v>23.91</v>
      </c>
      <c r="D18" s="51">
        <f t="shared" si="1"/>
        <v>1.4605629673068466E-2</v>
      </c>
      <c r="E18" s="13"/>
      <c r="F18" s="11">
        <v>14</v>
      </c>
      <c r="G18" s="12">
        <v>7.8</v>
      </c>
      <c r="H18" s="51">
        <f t="shared" si="2"/>
        <v>2.5991336221259577E-2</v>
      </c>
      <c r="I18" s="13"/>
      <c r="J18" s="11">
        <f t="shared" si="4"/>
        <v>49</v>
      </c>
      <c r="K18" s="12">
        <f t="shared" si="5"/>
        <v>31.71</v>
      </c>
      <c r="L18" s="51">
        <f t="shared" si="3"/>
        <v>1.6369831190955555E-2</v>
      </c>
    </row>
    <row r="19" spans="1:13" s="9" customFormat="1" ht="18" customHeight="1" x14ac:dyDescent="0.25">
      <c r="A19" s="43" t="s">
        <v>7</v>
      </c>
      <c r="B19" s="47">
        <v>53</v>
      </c>
      <c r="C19" s="48">
        <v>45.5</v>
      </c>
      <c r="D19" s="50">
        <f t="shared" si="1"/>
        <v>2.7794067341054586E-2</v>
      </c>
      <c r="E19" s="14"/>
      <c r="F19" s="47">
        <v>32</v>
      </c>
      <c r="G19" s="48">
        <v>20.3</v>
      </c>
      <c r="H19" s="50">
        <f t="shared" si="2"/>
        <v>6.7644118627124286E-2</v>
      </c>
      <c r="I19" s="14"/>
      <c r="J19" s="47">
        <f t="shared" si="4"/>
        <v>85</v>
      </c>
      <c r="K19" s="48">
        <f t="shared" si="5"/>
        <v>65.8</v>
      </c>
      <c r="L19" s="50">
        <f t="shared" si="3"/>
        <v>3.3968303133550155E-2</v>
      </c>
    </row>
    <row r="20" spans="1:13" s="9" customFormat="1" ht="18" customHeight="1" x14ac:dyDescent="0.25">
      <c r="A20" s="53" t="s">
        <v>0</v>
      </c>
      <c r="B20" s="54">
        <f>B19+B14+B10</f>
        <v>2049</v>
      </c>
      <c r="C20" s="55">
        <f>C19+C14+C10</f>
        <v>1637.04</v>
      </c>
      <c r="D20" s="56">
        <f t="shared" si="1"/>
        <v>1</v>
      </c>
      <c r="E20" s="54"/>
      <c r="F20" s="54">
        <f t="shared" ref="F20" si="8">F19+F14+F10</f>
        <v>471</v>
      </c>
      <c r="G20" s="55">
        <v>300.10000000000002</v>
      </c>
      <c r="H20" s="56">
        <f t="shared" si="2"/>
        <v>1</v>
      </c>
      <c r="I20" s="54"/>
      <c r="J20" s="54">
        <f t="shared" ref="J20" si="9">J19+J14+J10</f>
        <v>2520</v>
      </c>
      <c r="K20" s="55">
        <v>1937.1</v>
      </c>
      <c r="L20" s="56">
        <f t="shared" si="3"/>
        <v>1</v>
      </c>
    </row>
    <row r="21" spans="1:13" s="17" customFormat="1" ht="6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3" s="18" customFormat="1" x14ac:dyDescent="0.25">
      <c r="A22" s="26" t="s">
        <v>19</v>
      </c>
      <c r="E22" s="19"/>
      <c r="I22" s="19"/>
    </row>
    <row r="23" spans="1:13" s="20" customFormat="1" ht="12" x14ac:dyDescent="0.25">
      <c r="A23" s="62" t="s">
        <v>40</v>
      </c>
      <c r="E23" s="21"/>
      <c r="F23" s="22"/>
      <c r="I23" s="21"/>
      <c r="K23" s="22"/>
      <c r="M23" s="23"/>
    </row>
    <row r="24" spans="1:13" s="18" customFormat="1" x14ac:dyDescent="0.25">
      <c r="A24" s="57" t="s">
        <v>20</v>
      </c>
      <c r="E24" s="19"/>
      <c r="I24" s="19"/>
    </row>
    <row r="25" spans="1:13" s="18" customFormat="1" x14ac:dyDescent="0.25">
      <c r="A25" s="62" t="s">
        <v>36</v>
      </c>
      <c r="E25" s="19"/>
      <c r="I25" s="19"/>
    </row>
    <row r="26" spans="1:13" s="18" customFormat="1" x14ac:dyDescent="0.25">
      <c r="A26" s="63" t="s">
        <v>38</v>
      </c>
      <c r="E26" s="19"/>
      <c r="I26" s="19"/>
    </row>
    <row r="27" spans="1:13" x14ac:dyDescent="0.25">
      <c r="A27" s="26" t="s">
        <v>4</v>
      </c>
    </row>
    <row r="28" spans="1:13" x14ac:dyDescent="0.25">
      <c r="K28" s="27"/>
    </row>
    <row r="29" spans="1:13" ht="15" thickBot="1" x14ac:dyDescent="0.35">
      <c r="A29" s="34"/>
      <c r="B29" s="35"/>
      <c r="C29" s="35"/>
      <c r="D29" s="35"/>
      <c r="E29" s="35"/>
      <c r="F29" s="36"/>
      <c r="G29" s="36"/>
      <c r="H29" s="36"/>
      <c r="I29" s="37"/>
      <c r="J29" s="36"/>
      <c r="K29" s="36"/>
      <c r="L29" s="41"/>
    </row>
    <row r="30" spans="1:13" x14ac:dyDescent="0.25">
      <c r="A30" s="28"/>
    </row>
    <row r="31" spans="1:13" x14ac:dyDescent="0.25">
      <c r="A31" s="58"/>
    </row>
    <row r="32" spans="1:13" x14ac:dyDescent="0.25">
      <c r="A32" s="2"/>
    </row>
  </sheetData>
  <mergeCells count="4">
    <mergeCell ref="A6:L6"/>
    <mergeCell ref="B8:D8"/>
    <mergeCell ref="F8:H8"/>
    <mergeCell ref="J8:L8"/>
  </mergeCells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Définitions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2023-01-16T13:35:46Z</cp:lastPrinted>
  <dcterms:created xsi:type="dcterms:W3CDTF">2015-03-31T12:51:28Z</dcterms:created>
  <dcterms:modified xsi:type="dcterms:W3CDTF">2025-03-10T16:16:35Z</dcterms:modified>
</cp:coreProperties>
</file>